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activeTab="0"/>
  </bookViews>
  <sheets>
    <sheet name="IPEDS 1998" sheetId="1" r:id="rId1"/>
  </sheets>
  <definedNames>
    <definedName name="_xlnm.Print_Titles" localSheetId="0">'IPEDS 1998'!$A:$A,'IPEDS 1998'!$1:$6</definedName>
  </definedNames>
  <calcPr fullCalcOnLoad="1"/>
</workbook>
</file>

<file path=xl/sharedStrings.xml><?xml version="1.0" encoding="utf-8"?>
<sst xmlns="http://schemas.openxmlformats.org/spreadsheetml/2006/main" count="375" uniqueCount="184">
  <si>
    <t>Outlets</t>
  </si>
  <si>
    <t>Library Staff, Fall 1998</t>
  </si>
  <si>
    <t>Information Resources</t>
  </si>
  <si>
    <t>Information Resources Totals</t>
  </si>
  <si>
    <t>Operating Expenditures</t>
  </si>
  <si>
    <t>Microform</t>
  </si>
  <si>
    <t>Electronic</t>
  </si>
  <si>
    <t>Current Serial Subscriptions</t>
  </si>
  <si>
    <t>Audiovisual Materials</t>
  </si>
  <si>
    <t>Document Delivery/Interlibrary Loans</t>
  </si>
  <si>
    <t>Circulation Transactions</t>
  </si>
  <si>
    <t>Information Services</t>
  </si>
  <si>
    <t>Library Services, Typical Week</t>
  </si>
  <si>
    <t>IPEDS 1998</t>
  </si>
  <si>
    <t>Total FTE</t>
  </si>
  <si>
    <t>FTE</t>
  </si>
  <si>
    <t>All Other</t>
  </si>
  <si>
    <t>Contri-</t>
  </si>
  <si>
    <t>Per 1,000 Students</t>
  </si>
  <si>
    <t>Salaries &amp; Wages</t>
  </si>
  <si>
    <t>Salaries &amp; Wages Totals</t>
  </si>
  <si>
    <t>Books, Serial Backfiles</t>
  </si>
  <si>
    <t>Current Serials</t>
  </si>
  <si>
    <t>Computer</t>
  </si>
  <si>
    <t>Employee</t>
  </si>
  <si>
    <t>Serials</t>
  </si>
  <si>
    <t xml:space="preserve">Total </t>
  </si>
  <si>
    <t>Education</t>
  </si>
  <si>
    <t>E &amp; G</t>
  </si>
  <si>
    <t>Library Expend.</t>
  </si>
  <si>
    <t>Volumes</t>
  </si>
  <si>
    <t>Paper/</t>
  </si>
  <si>
    <t>Provided</t>
  </si>
  <si>
    <t>Received</t>
  </si>
  <si>
    <t>Borrowed</t>
  </si>
  <si>
    <t>Net</t>
  </si>
  <si>
    <t>to Groups</t>
  </si>
  <si>
    <t>Reference</t>
  </si>
  <si>
    <t>Academic Library Survey</t>
  </si>
  <si>
    <t>Student</t>
  </si>
  <si>
    <t>Branch</t>
  </si>
  <si>
    <t>Libra-</t>
  </si>
  <si>
    <t>Prof'l</t>
  </si>
  <si>
    <t>Paid</t>
  </si>
  <si>
    <t>buted</t>
  </si>
  <si>
    <t>Total</t>
  </si>
  <si>
    <t>Other</t>
  </si>
  <si>
    <t>Sub-</t>
  </si>
  <si>
    <t>As Percent</t>
  </si>
  <si>
    <t>Per FTE</t>
  </si>
  <si>
    <t>Paper &amp;</t>
  </si>
  <si>
    <t>Audio-</t>
  </si>
  <si>
    <t>Document</t>
  </si>
  <si>
    <t>Preser-</t>
  </si>
  <si>
    <t>Furniture &amp;</t>
  </si>
  <si>
    <t>Hardware/</t>
  </si>
  <si>
    <t>Bibliographic</t>
  </si>
  <si>
    <t>Operating</t>
  </si>
  <si>
    <t>Fringe</t>
  </si>
  <si>
    <t>Expenditures</t>
  </si>
  <si>
    <t>&amp; General</t>
  </si>
  <si>
    <t>As Percent of</t>
  </si>
  <si>
    <t>Titles</t>
  </si>
  <si>
    <t>Units</t>
  </si>
  <si>
    <t>AV</t>
  </si>
  <si>
    <t>Non-</t>
  </si>
  <si>
    <t>per FTE</t>
  </si>
  <si>
    <t>Lending</t>
  </si>
  <si>
    <t>General</t>
  </si>
  <si>
    <t>Reserve</t>
  </si>
  <si>
    <t>Number of</t>
  </si>
  <si>
    <t>Hours</t>
  </si>
  <si>
    <t>Gate</t>
  </si>
  <si>
    <t>Transac-</t>
  </si>
  <si>
    <t>INSTITUTION NAME</t>
  </si>
  <si>
    <t>Enrollment</t>
  </si>
  <si>
    <t>Libraries</t>
  </si>
  <si>
    <t>rians</t>
  </si>
  <si>
    <t>Staff</t>
  </si>
  <si>
    <t>Services</t>
  </si>
  <si>
    <t>Librarians</t>
  </si>
  <si>
    <t>rains</t>
  </si>
  <si>
    <t>Assistants</t>
  </si>
  <si>
    <t>of Total Exp.</t>
  </si>
  <si>
    <t>Visual</t>
  </si>
  <si>
    <t>Delivery</t>
  </si>
  <si>
    <t>vation</t>
  </si>
  <si>
    <t>Materials</t>
  </si>
  <si>
    <t>of Total</t>
  </si>
  <si>
    <t>Equipment</t>
  </si>
  <si>
    <t>Software</t>
  </si>
  <si>
    <t>Utilities</t>
  </si>
  <si>
    <t>Costs</t>
  </si>
  <si>
    <t>Benefits</t>
  </si>
  <si>
    <t>as % of Total</t>
  </si>
  <si>
    <t>Per FTE Student</t>
  </si>
  <si>
    <t>E &amp; G Expend.</t>
  </si>
  <si>
    <t>Added</t>
  </si>
  <si>
    <t>Held</t>
  </si>
  <si>
    <t>Returnable</t>
  </si>
  <si>
    <t>returnable</t>
  </si>
  <si>
    <t>Rate</t>
  </si>
  <si>
    <t>Collection</t>
  </si>
  <si>
    <t>Presentations</t>
  </si>
  <si>
    <t>Attendance</t>
  </si>
  <si>
    <t>Open</t>
  </si>
  <si>
    <t>Count</t>
  </si>
  <si>
    <t>tions</t>
  </si>
  <si>
    <t>Public Colleges</t>
  </si>
  <si>
    <t xml:space="preserve">       </t>
  </si>
  <si>
    <t xml:space="preserve">          </t>
  </si>
  <si>
    <t>Public Universities</t>
  </si>
  <si>
    <t>unavailable</t>
  </si>
  <si>
    <t>Community Colleges</t>
  </si>
  <si>
    <t xml:space="preserve">      </t>
  </si>
  <si>
    <t>Private Non-Profit</t>
  </si>
  <si>
    <t xml:space="preserve">Private For-Profit </t>
  </si>
  <si>
    <t>unavail</t>
  </si>
  <si>
    <t>Private Seminaries</t>
  </si>
  <si>
    <t>TOTALS</t>
  </si>
  <si>
    <t>ADAMS STATE COLLEGE</t>
  </si>
  <si>
    <t>FORT LEWIS COLLEGE</t>
  </si>
  <si>
    <t>MESA STATE COLLEGE</t>
  </si>
  <si>
    <t>UNIVERSITY OF SOUTHERN COLORADO</t>
  </si>
  <si>
    <t>WESTERN STATE COLLEGE</t>
  </si>
  <si>
    <t>COLORADO SCHOOL OF MINES</t>
  </si>
  <si>
    <t>COLORADO STATE UNIVERSITY</t>
  </si>
  <si>
    <t>US AIR FORCE ACADEMY</t>
  </si>
  <si>
    <t>UNIVERSITY OF COLORADO AT BOULDER</t>
  </si>
  <si>
    <t>UNIVERSITY OF COLORADO AT COLORADO SPRINGS</t>
  </si>
  <si>
    <t>UNIVERSITY OF COLORADO HEALTH SCIENCES CENTER</t>
  </si>
  <si>
    <t>UNIVERSITY OF NORTHERN COLORADO</t>
  </si>
  <si>
    <t>AIMS COMMUNITY COLLEGE</t>
  </si>
  <si>
    <t>ARAPAHOE COMMUNITY COLLEGE</t>
  </si>
  <si>
    <t>COLORADO MOUNTAIN COLLEGE</t>
  </si>
  <si>
    <t>COLORADO NORTHWESTERN COMMUNITY COLLEGE</t>
  </si>
  <si>
    <t>COMMUNITY COLLEGE OF AURORA</t>
  </si>
  <si>
    <t>LAMAR COMMUNITY COLLEGE</t>
  </si>
  <si>
    <t>MORGAN COMMUNITY COLLEGE</t>
  </si>
  <si>
    <t>NORTHEASTERN JUNIOR COLLEGE</t>
  </si>
  <si>
    <t>OTERO JUNIOR COLLEGE</t>
  </si>
  <si>
    <t>PIKES PEAK COMMUNITY COLLEGE</t>
  </si>
  <si>
    <t>PUEBLO COMMUNITY COLLEGE</t>
  </si>
  <si>
    <t>RED ROCKS COMMUNITY COLLGE</t>
  </si>
  <si>
    <t>TRINIDAD STATE JUNIOR COLLEGE</t>
  </si>
  <si>
    <t>CITY COLLEGE OF COLORADO SPRINGS</t>
  </si>
  <si>
    <t>COLORADO CHRISTIAN UNIVERSITY</t>
  </si>
  <si>
    <t>COLORADO COLLEGE</t>
  </si>
  <si>
    <t>THE NAROPA INSTITUTE</t>
  </si>
  <si>
    <t>NATIONAL THEATRE CONSERVATORY</t>
  </si>
  <si>
    <t>REGIS UNIVERSITY</t>
  </si>
  <si>
    <t>TEIKYO LORETTO HEIGHTS UNIVERSITY</t>
  </si>
  <si>
    <t>UNIVERSITY OF DENVER</t>
  </si>
  <si>
    <t>BEL-REA INSTITUTE</t>
  </si>
  <si>
    <t>BLAIR COLLEGE</t>
  </si>
  <si>
    <t>COLORADO INSTITUTE OF ART</t>
  </si>
  <si>
    <t>COLORADO SCHOOL OF TRADES</t>
  </si>
  <si>
    <t>COLORADO TECHNICAL UNIVERSITY (Colorado Springs)</t>
  </si>
  <si>
    <t>COLORADO TECHNICAL UNIVERSITY (Greenwood Village)</t>
  </si>
  <si>
    <t>COMMONWEALTH INTERNATIONAL UNIVERISTY</t>
  </si>
  <si>
    <t>DENVER AUTOMOTIVE COLLEGE</t>
  </si>
  <si>
    <t>DENVER TECHNICAL COLLEGE</t>
  </si>
  <si>
    <t>DENVER TECHNICAL COLLEGE COLORADO SPRINGS</t>
  </si>
  <si>
    <t>INST OF BUSINESS &amp; MED CAREERS</t>
  </si>
  <si>
    <t>ITT TECHNICAL INSTITUTE</t>
  </si>
  <si>
    <t>NATIONAL AMERICAN UNIVERSITY</t>
  </si>
  <si>
    <t>NATIONAL AMERICAN UNIVERSITY-COLORADO SPRINGS</t>
  </si>
  <si>
    <t>PARKS COLLEGE</t>
  </si>
  <si>
    <t>PARKS COLLGE-AURORA</t>
  </si>
  <si>
    <t>PLATT COLLEGE</t>
  </si>
  <si>
    <t>PPI HEALTH CAREERS SCHOOL</t>
  </si>
  <si>
    <t>ROCKY MOUNTAIN COLLEGE OF ART AND DESIGN</t>
  </si>
  <si>
    <t>WESTWOOD COLLEGE</t>
  </si>
  <si>
    <t>WORD TO THE WORLD (fka Marilyn Hickey)</t>
  </si>
  <si>
    <t>DENVER CONSERVATIVE BAPTIST SEMINARY</t>
  </si>
  <si>
    <t>ILIFF SCHOOL OF THEOLOGY</t>
  </si>
  <si>
    <t>NAZARENE BIBLE COLLEGE</t>
  </si>
  <si>
    <t>Operating Expenditures (cont.)</t>
  </si>
  <si>
    <t>Provided (cont.)</t>
  </si>
  <si>
    <t>Information Resources (cont.)</t>
  </si>
  <si>
    <r>
      <t xml:space="preserve">COMMUNITY COLLEGE OF DENVER </t>
    </r>
    <r>
      <rPr>
        <i/>
        <sz val="7"/>
        <rFont val="Arial"/>
        <family val="0"/>
      </rPr>
      <t>(included in UC Denver - Auraria Library)</t>
    </r>
  </si>
  <si>
    <r>
      <t xml:space="preserve">UNIVERSITY OF COLORADO AT DENVER </t>
    </r>
    <r>
      <rPr>
        <i/>
        <sz val="7"/>
        <rFont val="Arial"/>
        <family val="2"/>
      </rPr>
      <t>(included in UC Denver - Auraria Library)</t>
    </r>
  </si>
  <si>
    <r>
      <t>METRO STATE COLLEGE (</t>
    </r>
    <r>
      <rPr>
        <i/>
        <sz val="7"/>
        <rFont val="Arial"/>
        <family val="0"/>
      </rPr>
      <t>included in UC Denver - Auraria Library)</t>
    </r>
  </si>
  <si>
    <r>
      <t xml:space="preserve">UNIVERSITY OF COLORADO AT DENVER </t>
    </r>
    <r>
      <rPr>
        <sz val="7"/>
        <rFont val="Arial"/>
        <family val="2"/>
      </rPr>
      <t>AURARIA LIBRARY</t>
    </r>
    <r>
      <rPr>
        <i/>
        <sz val="7"/>
        <rFont val="Arial"/>
        <family val="0"/>
      </rPr>
      <t>(includes Metro &amp; CC Denver)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</si>
</sst>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#,##0.0000"/>
  </numFmts>
  <fonts count="6">
    <font>
      <sz val="10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3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3" fillId="0" borderId="0" xfId="0" applyNumberFormat="1" applyFont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5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3" fontId="3" fillId="0" borderId="3" xfId="0" applyNumberFormat="1" applyFont="1" applyFill="1" applyBorder="1" applyAlignment="1">
      <alignment/>
    </xf>
    <xf numFmtId="4" fontId="3" fillId="0" borderId="9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8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O2" sqref="B6"/>
      <selection pane="bottomLeft" activeCell="A6" sqref="A6"/>
      <selection pane="bottomRight" activeCell="A1" sqref="A1"/>
    </sheetView>
  </sheetViews>
  <sheetFormatPr defaultColWidth="9.140625" defaultRowHeight="12.75"/>
  <cols>
    <col min="1" max="1" width="56.57421875" style="4" bestFit="1" customWidth="1"/>
    <col min="2" max="2" width="9.140625" style="9" bestFit="1" customWidth="1"/>
    <col min="3" max="3" width="7.57421875" style="8" bestFit="1" customWidth="1"/>
    <col min="4" max="5" width="5.7109375" style="16" bestFit="1" customWidth="1"/>
    <col min="6" max="6" width="7.7109375" style="16" bestFit="1" customWidth="1"/>
    <col min="7" max="7" width="7.57421875" style="16" bestFit="1" customWidth="1"/>
    <col min="8" max="8" width="6.8515625" style="16" bestFit="1" customWidth="1"/>
    <col min="9" max="9" width="6.00390625" style="16" bestFit="1" customWidth="1"/>
    <col min="10" max="10" width="8.421875" style="16" bestFit="1" customWidth="1"/>
    <col min="11" max="11" width="8.57421875" style="21" bestFit="1" customWidth="1"/>
    <col min="12" max="12" width="9.140625" style="25" bestFit="1" customWidth="1"/>
    <col min="13" max="13" width="9.7109375" style="25" bestFit="1" customWidth="1"/>
    <col min="14" max="14" width="9.28125" style="26" bestFit="1" customWidth="1"/>
    <col min="15" max="15" width="10.00390625" style="25" bestFit="1" customWidth="1"/>
    <col min="16" max="16" width="10.7109375" style="34" bestFit="1" customWidth="1"/>
    <col min="17" max="17" width="10.7109375" style="26" bestFit="1" customWidth="1"/>
    <col min="18" max="18" width="18.8515625" style="25" bestFit="1" customWidth="1"/>
    <col min="19" max="19" width="8.8515625" style="26" bestFit="1" customWidth="1"/>
    <col min="20" max="20" width="12.28125" style="25" bestFit="1" customWidth="1"/>
    <col min="21" max="21" width="9.140625" style="25" bestFit="1" customWidth="1"/>
    <col min="22" max="22" width="7.57421875" style="25" bestFit="1" customWidth="1"/>
    <col min="23" max="24" width="9.140625" style="25" bestFit="1" customWidth="1"/>
    <col min="25" max="25" width="9.140625" style="26" bestFit="1" customWidth="1"/>
    <col min="26" max="26" width="11.8515625" style="25" bestFit="1" customWidth="1"/>
    <col min="27" max="27" width="9.57421875" style="34" bestFit="1" customWidth="1"/>
    <col min="28" max="28" width="7.421875" style="26" bestFit="1" customWidth="1"/>
    <col min="29" max="29" width="9.57421875" style="25" bestFit="1" customWidth="1"/>
    <col min="30" max="30" width="10.8515625" style="25" bestFit="1" customWidth="1"/>
    <col min="31" max="31" width="11.140625" style="25" bestFit="1" customWidth="1"/>
    <col min="32" max="32" width="10.8515625" style="25" bestFit="1" customWidth="1"/>
    <col min="33" max="33" width="11.8515625" style="25" bestFit="1" customWidth="1"/>
    <col min="34" max="34" width="8.8515625" style="26" bestFit="1" customWidth="1"/>
    <col min="35" max="35" width="10.8515625" style="34" bestFit="1" customWidth="1"/>
    <col min="36" max="36" width="13.421875" style="26" bestFit="1" customWidth="1"/>
    <col min="37" max="37" width="11.8515625" style="39" bestFit="1" customWidth="1"/>
    <col min="38" max="38" width="13.421875" style="25" bestFit="1" customWidth="1"/>
    <col min="39" max="39" width="12.140625" style="52" bestFit="1" customWidth="1"/>
    <col min="40" max="40" width="12.421875" style="43" bestFit="1" customWidth="1"/>
    <col min="41" max="41" width="9.7109375" style="8" bestFit="1" customWidth="1"/>
    <col min="42" max="42" width="8.00390625" style="43" bestFit="1" customWidth="1"/>
    <col min="43" max="43" width="9.7109375" style="43" bestFit="1" customWidth="1"/>
    <col min="44" max="44" width="10.8515625" style="26" bestFit="1" customWidth="1"/>
    <col min="45" max="45" width="9.140625" style="43" bestFit="1" customWidth="1"/>
    <col min="46" max="46" width="10.57421875" style="8" bestFit="1" customWidth="1"/>
    <col min="47" max="47" width="6.00390625" style="43" customWidth="1"/>
    <col min="48" max="48" width="6.00390625" style="8" customWidth="1"/>
    <col min="49" max="49" width="9.140625" style="9" bestFit="1" customWidth="1"/>
    <col min="50" max="50" width="9.140625" style="43" bestFit="1" customWidth="1"/>
    <col min="51" max="51" width="8.7109375" style="43" bestFit="1" customWidth="1"/>
    <col min="52" max="52" width="8.7109375" style="8" bestFit="1" customWidth="1"/>
    <col min="53" max="53" width="7.00390625" style="43" customWidth="1"/>
    <col min="54" max="54" width="10.8515625" style="8" customWidth="1"/>
    <col min="55" max="55" width="9.140625" style="8" bestFit="1" customWidth="1"/>
    <col min="56" max="56" width="8.57421875" style="43" bestFit="1" customWidth="1"/>
    <col min="57" max="57" width="7.8515625" style="43" bestFit="1" customWidth="1"/>
    <col min="58" max="59" width="9.140625" style="43" bestFit="1" customWidth="1"/>
    <col min="60" max="60" width="8.00390625" style="43" bestFit="1" customWidth="1"/>
    <col min="61" max="61" width="10.7109375" style="59" bestFit="1" customWidth="1"/>
    <col min="62" max="62" width="10.7109375" style="21" bestFit="1" customWidth="1"/>
    <col min="63" max="64" width="13.00390625" style="66" customWidth="1"/>
    <col min="65" max="65" width="11.57421875" style="43" bestFit="1" customWidth="1"/>
    <col min="66" max="66" width="9.57421875" style="8" bestFit="1" customWidth="1"/>
    <col min="67" max="68" width="10.421875" style="48" customWidth="1"/>
    <col min="69" max="69" width="10.421875" style="52" customWidth="1"/>
    <col min="70" max="16384" width="9.140625" style="1" customWidth="1"/>
  </cols>
  <sheetData>
    <row r="1" ht="36" customHeight="1"/>
    <row r="2" spans="1:69" s="3" customFormat="1" ht="9">
      <c r="A2" s="76"/>
      <c r="B2" s="75"/>
      <c r="C2" s="74" t="s">
        <v>0</v>
      </c>
      <c r="D2" s="80" t="s">
        <v>1</v>
      </c>
      <c r="E2" s="81"/>
      <c r="F2" s="81"/>
      <c r="G2" s="81"/>
      <c r="H2" s="81"/>
      <c r="I2" s="81"/>
      <c r="J2" s="81"/>
      <c r="K2" s="82"/>
      <c r="L2" s="85" t="s">
        <v>1</v>
      </c>
      <c r="M2" s="86"/>
      <c r="N2" s="86"/>
      <c r="O2" s="86"/>
      <c r="P2" s="86"/>
      <c r="Q2" s="87"/>
      <c r="R2" s="85" t="s">
        <v>2</v>
      </c>
      <c r="S2" s="87"/>
      <c r="T2" s="85" t="s">
        <v>179</v>
      </c>
      <c r="U2" s="86"/>
      <c r="V2" s="86"/>
      <c r="W2" s="86"/>
      <c r="X2" s="86"/>
      <c r="Y2" s="87"/>
      <c r="Z2" s="80" t="s">
        <v>3</v>
      </c>
      <c r="AA2" s="81"/>
      <c r="AB2" s="82"/>
      <c r="AC2" s="85" t="s">
        <v>4</v>
      </c>
      <c r="AD2" s="86"/>
      <c r="AE2" s="86"/>
      <c r="AF2" s="86"/>
      <c r="AG2" s="86"/>
      <c r="AH2" s="86"/>
      <c r="AI2" s="86"/>
      <c r="AJ2" s="87"/>
      <c r="AK2" s="85" t="s">
        <v>177</v>
      </c>
      <c r="AL2" s="86"/>
      <c r="AM2" s="86"/>
      <c r="AN2" s="86"/>
      <c r="AO2" s="86"/>
      <c r="AP2" s="86"/>
      <c r="AQ2" s="86"/>
      <c r="AR2" s="87"/>
      <c r="AS2" s="78" t="s">
        <v>5</v>
      </c>
      <c r="AT2" s="79"/>
      <c r="AU2" s="78" t="s">
        <v>6</v>
      </c>
      <c r="AV2" s="79"/>
      <c r="AW2" s="78" t="s">
        <v>7</v>
      </c>
      <c r="AX2" s="90"/>
      <c r="AY2" s="90"/>
      <c r="AZ2" s="79"/>
      <c r="BA2" s="78" t="s">
        <v>8</v>
      </c>
      <c r="BB2" s="79"/>
      <c r="BC2" s="78" t="s">
        <v>9</v>
      </c>
      <c r="BD2" s="90"/>
      <c r="BE2" s="90"/>
      <c r="BF2" s="90"/>
      <c r="BG2" s="90"/>
      <c r="BH2" s="90"/>
      <c r="BI2" s="90"/>
      <c r="BJ2" s="79"/>
      <c r="BK2" s="78" t="s">
        <v>10</v>
      </c>
      <c r="BL2" s="79"/>
      <c r="BM2" s="78" t="s">
        <v>11</v>
      </c>
      <c r="BN2" s="79"/>
      <c r="BO2" s="78" t="s">
        <v>12</v>
      </c>
      <c r="BP2" s="90"/>
      <c r="BQ2" s="79"/>
    </row>
    <row r="3" spans="1:69" s="3" customFormat="1" ht="9">
      <c r="A3" s="5" t="s">
        <v>13</v>
      </c>
      <c r="B3" s="11" t="s">
        <v>14</v>
      </c>
      <c r="C3" s="10"/>
      <c r="D3" s="17" t="s">
        <v>15</v>
      </c>
      <c r="E3" s="17" t="s">
        <v>15</v>
      </c>
      <c r="F3" s="17" t="s">
        <v>16</v>
      </c>
      <c r="G3" s="17" t="s">
        <v>17</v>
      </c>
      <c r="H3" s="17" t="s">
        <v>15</v>
      </c>
      <c r="I3" s="17" t="s">
        <v>15</v>
      </c>
      <c r="J3" s="83" t="s">
        <v>18</v>
      </c>
      <c r="K3" s="84"/>
      <c r="L3" s="85" t="s">
        <v>19</v>
      </c>
      <c r="M3" s="86"/>
      <c r="N3" s="87"/>
      <c r="O3" s="80" t="s">
        <v>20</v>
      </c>
      <c r="P3" s="81"/>
      <c r="Q3" s="82"/>
      <c r="R3" s="88" t="s">
        <v>21</v>
      </c>
      <c r="S3" s="89"/>
      <c r="T3" s="88" t="s">
        <v>22</v>
      </c>
      <c r="U3" s="89"/>
      <c r="V3" s="27"/>
      <c r="W3" s="27"/>
      <c r="X3" s="27"/>
      <c r="Y3" s="28"/>
      <c r="Z3" s="27"/>
      <c r="AA3" s="35"/>
      <c r="AB3" s="28"/>
      <c r="AC3" s="27"/>
      <c r="AD3" s="27" t="s">
        <v>23</v>
      </c>
      <c r="AE3" s="27"/>
      <c r="AF3" s="27" t="s">
        <v>16</v>
      </c>
      <c r="AG3" s="27"/>
      <c r="AH3" s="28" t="s">
        <v>24</v>
      </c>
      <c r="AI3" s="35" t="s">
        <v>25</v>
      </c>
      <c r="AJ3" s="28" t="s">
        <v>26</v>
      </c>
      <c r="AK3" s="40" t="s">
        <v>27</v>
      </c>
      <c r="AL3" s="27" t="s">
        <v>28</v>
      </c>
      <c r="AM3" s="53" t="s">
        <v>29</v>
      </c>
      <c r="AN3" s="44"/>
      <c r="AO3" s="10"/>
      <c r="AP3" s="44"/>
      <c r="AQ3" s="44"/>
      <c r="AR3" s="28" t="s">
        <v>30</v>
      </c>
      <c r="AS3" s="44"/>
      <c r="AT3" s="10"/>
      <c r="AU3" s="44"/>
      <c r="AV3" s="10"/>
      <c r="AW3" s="11" t="s">
        <v>31</v>
      </c>
      <c r="AX3" s="44" t="s">
        <v>31</v>
      </c>
      <c r="AY3" s="44"/>
      <c r="AZ3" s="10"/>
      <c r="BA3" s="44"/>
      <c r="BB3" s="10"/>
      <c r="BC3" s="74" t="s">
        <v>32</v>
      </c>
      <c r="BD3" s="91" t="s">
        <v>178</v>
      </c>
      <c r="BE3" s="92"/>
      <c r="BF3" s="56" t="s">
        <v>33</v>
      </c>
      <c r="BG3" s="45"/>
      <c r="BH3" s="12"/>
      <c r="BI3" s="60" t="s">
        <v>34</v>
      </c>
      <c r="BJ3" s="64" t="s">
        <v>35</v>
      </c>
      <c r="BK3" s="67"/>
      <c r="BL3" s="67"/>
      <c r="BM3" s="44" t="s">
        <v>36</v>
      </c>
      <c r="BN3" s="10"/>
      <c r="BO3" s="49"/>
      <c r="BP3" s="49"/>
      <c r="BQ3" s="53" t="s">
        <v>37</v>
      </c>
    </row>
    <row r="4" spans="1:69" s="3" customFormat="1" ht="9">
      <c r="A4" s="5" t="s">
        <v>38</v>
      </c>
      <c r="B4" s="11" t="s">
        <v>39</v>
      </c>
      <c r="C4" s="10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39</v>
      </c>
      <c r="I4" s="17" t="s">
        <v>45</v>
      </c>
      <c r="J4" s="22" t="s">
        <v>15</v>
      </c>
      <c r="K4" s="22" t="s">
        <v>14</v>
      </c>
      <c r="L4" s="27" t="s">
        <v>41</v>
      </c>
      <c r="M4" s="27" t="s">
        <v>46</v>
      </c>
      <c r="N4" s="28" t="s">
        <v>39</v>
      </c>
      <c r="O4" s="27" t="s">
        <v>47</v>
      </c>
      <c r="P4" s="35" t="s">
        <v>48</v>
      </c>
      <c r="Q4" s="28" t="s">
        <v>49</v>
      </c>
      <c r="R4" s="27" t="s">
        <v>50</v>
      </c>
      <c r="S4" s="28"/>
      <c r="T4" s="27" t="s">
        <v>50</v>
      </c>
      <c r="U4" s="27"/>
      <c r="V4" s="27" t="s">
        <v>51</v>
      </c>
      <c r="W4" s="27" t="s">
        <v>52</v>
      </c>
      <c r="X4" s="27" t="s">
        <v>53</v>
      </c>
      <c r="Y4" s="28" t="s">
        <v>46</v>
      </c>
      <c r="Z4" s="27" t="s">
        <v>47</v>
      </c>
      <c r="AA4" s="35" t="s">
        <v>48</v>
      </c>
      <c r="AB4" s="28" t="s">
        <v>49</v>
      </c>
      <c r="AC4" s="27" t="s">
        <v>54</v>
      </c>
      <c r="AD4" s="27" t="s">
        <v>55</v>
      </c>
      <c r="AE4" s="27" t="s">
        <v>56</v>
      </c>
      <c r="AF4" s="27" t="s">
        <v>57</v>
      </c>
      <c r="AG4" s="27" t="s">
        <v>45</v>
      </c>
      <c r="AH4" s="28" t="s">
        <v>58</v>
      </c>
      <c r="AI4" s="35" t="s">
        <v>59</v>
      </c>
      <c r="AJ4" s="28" t="s">
        <v>59</v>
      </c>
      <c r="AK4" s="40" t="s">
        <v>60</v>
      </c>
      <c r="AL4" s="27" t="s">
        <v>59</v>
      </c>
      <c r="AM4" s="53" t="s">
        <v>61</v>
      </c>
      <c r="AN4" s="44" t="s">
        <v>30</v>
      </c>
      <c r="AO4" s="10" t="s">
        <v>30</v>
      </c>
      <c r="AP4" s="44" t="s">
        <v>62</v>
      </c>
      <c r="AQ4" s="44" t="s">
        <v>62</v>
      </c>
      <c r="AR4" s="28" t="s">
        <v>49</v>
      </c>
      <c r="AS4" s="44" t="s">
        <v>63</v>
      </c>
      <c r="AT4" s="10" t="s">
        <v>63</v>
      </c>
      <c r="AU4" s="44" t="s">
        <v>62</v>
      </c>
      <c r="AV4" s="10" t="s">
        <v>62</v>
      </c>
      <c r="AW4" s="11" t="s">
        <v>5</v>
      </c>
      <c r="AX4" s="44" t="s">
        <v>5</v>
      </c>
      <c r="AY4" s="44" t="s">
        <v>6</v>
      </c>
      <c r="AZ4" s="10" t="s">
        <v>6</v>
      </c>
      <c r="BA4" s="44" t="s">
        <v>64</v>
      </c>
      <c r="BB4" s="10" t="s">
        <v>64</v>
      </c>
      <c r="BC4" s="10"/>
      <c r="BD4" s="44" t="s">
        <v>65</v>
      </c>
      <c r="BE4" s="44" t="s">
        <v>45</v>
      </c>
      <c r="BF4" s="55"/>
      <c r="BG4" s="44" t="s">
        <v>65</v>
      </c>
      <c r="BH4" s="10" t="s">
        <v>45</v>
      </c>
      <c r="BI4" s="60" t="s">
        <v>66</v>
      </c>
      <c r="BJ4" s="64" t="s">
        <v>67</v>
      </c>
      <c r="BK4" s="67" t="s">
        <v>68</v>
      </c>
      <c r="BL4" s="67" t="s">
        <v>69</v>
      </c>
      <c r="BM4" s="44" t="s">
        <v>70</v>
      </c>
      <c r="BN4" s="10" t="s">
        <v>45</v>
      </c>
      <c r="BO4" s="49" t="s">
        <v>71</v>
      </c>
      <c r="BP4" s="49" t="s">
        <v>72</v>
      </c>
      <c r="BQ4" s="53" t="s">
        <v>73</v>
      </c>
    </row>
    <row r="5" spans="1:69" s="3" customFormat="1" ht="8.25" customHeight="1">
      <c r="A5" s="6" t="s">
        <v>74</v>
      </c>
      <c r="B5" s="13" t="s">
        <v>75</v>
      </c>
      <c r="C5" s="12" t="s">
        <v>76</v>
      </c>
      <c r="D5" s="18" t="s">
        <v>77</v>
      </c>
      <c r="E5" s="18" t="s">
        <v>78</v>
      </c>
      <c r="F5" s="18" t="s">
        <v>78</v>
      </c>
      <c r="G5" s="18" t="s">
        <v>79</v>
      </c>
      <c r="H5" s="18" t="s">
        <v>78</v>
      </c>
      <c r="I5" s="18" t="s">
        <v>78</v>
      </c>
      <c r="J5" s="23" t="s">
        <v>80</v>
      </c>
      <c r="K5" s="23" t="s">
        <v>78</v>
      </c>
      <c r="L5" s="29" t="s">
        <v>81</v>
      </c>
      <c r="M5" s="29" t="s">
        <v>78</v>
      </c>
      <c r="N5" s="30" t="s">
        <v>82</v>
      </c>
      <c r="O5" s="29" t="s">
        <v>45</v>
      </c>
      <c r="P5" s="36" t="s">
        <v>83</v>
      </c>
      <c r="Q5" s="30" t="s">
        <v>39</v>
      </c>
      <c r="R5" s="29" t="s">
        <v>5</v>
      </c>
      <c r="S5" s="30" t="s">
        <v>6</v>
      </c>
      <c r="T5" s="29" t="s">
        <v>5</v>
      </c>
      <c r="U5" s="29" t="s">
        <v>6</v>
      </c>
      <c r="V5" s="29" t="s">
        <v>84</v>
      </c>
      <c r="W5" s="29" t="s">
        <v>85</v>
      </c>
      <c r="X5" s="29" t="s">
        <v>86</v>
      </c>
      <c r="Y5" s="30" t="s">
        <v>87</v>
      </c>
      <c r="Z5" s="29" t="s">
        <v>45</v>
      </c>
      <c r="AA5" s="36" t="s">
        <v>88</v>
      </c>
      <c r="AB5" s="30" t="s">
        <v>39</v>
      </c>
      <c r="AC5" s="29" t="s">
        <v>89</v>
      </c>
      <c r="AD5" s="29" t="s">
        <v>90</v>
      </c>
      <c r="AE5" s="29" t="s">
        <v>91</v>
      </c>
      <c r="AF5" s="29" t="s">
        <v>92</v>
      </c>
      <c r="AG5" s="29" t="s">
        <v>59</v>
      </c>
      <c r="AH5" s="30" t="s">
        <v>93</v>
      </c>
      <c r="AI5" s="36" t="s">
        <v>94</v>
      </c>
      <c r="AJ5" s="30" t="s">
        <v>95</v>
      </c>
      <c r="AK5" s="41" t="s">
        <v>59</v>
      </c>
      <c r="AL5" s="29" t="s">
        <v>95</v>
      </c>
      <c r="AM5" s="54" t="s">
        <v>96</v>
      </c>
      <c r="AN5" s="45" t="s">
        <v>97</v>
      </c>
      <c r="AO5" s="12" t="s">
        <v>98</v>
      </c>
      <c r="AP5" s="45" t="s">
        <v>97</v>
      </c>
      <c r="AQ5" s="45" t="s">
        <v>98</v>
      </c>
      <c r="AR5" s="30" t="s">
        <v>39</v>
      </c>
      <c r="AS5" s="45" t="s">
        <v>97</v>
      </c>
      <c r="AT5" s="12" t="s">
        <v>98</v>
      </c>
      <c r="AU5" s="45" t="s">
        <v>97</v>
      </c>
      <c r="AV5" s="12" t="s">
        <v>98</v>
      </c>
      <c r="AW5" s="13" t="s">
        <v>97</v>
      </c>
      <c r="AX5" s="45" t="s">
        <v>98</v>
      </c>
      <c r="AY5" s="45" t="s">
        <v>97</v>
      </c>
      <c r="AZ5" s="12" t="s">
        <v>98</v>
      </c>
      <c r="BA5" s="45" t="s">
        <v>97</v>
      </c>
      <c r="BB5" s="12" t="s">
        <v>98</v>
      </c>
      <c r="BC5" s="12" t="s">
        <v>99</v>
      </c>
      <c r="BD5" s="45" t="s">
        <v>100</v>
      </c>
      <c r="BE5" s="45" t="s">
        <v>32</v>
      </c>
      <c r="BF5" s="56" t="s">
        <v>99</v>
      </c>
      <c r="BG5" s="45" t="s">
        <v>99</v>
      </c>
      <c r="BH5" s="12" t="s">
        <v>33</v>
      </c>
      <c r="BI5" s="61" t="s">
        <v>39</v>
      </c>
      <c r="BJ5" s="65" t="s">
        <v>101</v>
      </c>
      <c r="BK5" s="68" t="s">
        <v>102</v>
      </c>
      <c r="BL5" s="68" t="s">
        <v>102</v>
      </c>
      <c r="BM5" s="45" t="s">
        <v>103</v>
      </c>
      <c r="BN5" s="12" t="s">
        <v>104</v>
      </c>
      <c r="BO5" s="50" t="s">
        <v>105</v>
      </c>
      <c r="BP5" s="50" t="s">
        <v>106</v>
      </c>
      <c r="BQ5" s="54" t="s">
        <v>107</v>
      </c>
    </row>
    <row r="6" spans="1:69" s="2" customFormat="1" ht="6.75" customHeight="1">
      <c r="A6" s="5"/>
      <c r="B6" s="70"/>
      <c r="C6" s="14"/>
      <c r="D6" s="19"/>
      <c r="E6" s="19"/>
      <c r="F6" s="19"/>
      <c r="G6" s="19"/>
      <c r="H6" s="19"/>
      <c r="I6" s="71"/>
      <c r="J6" s="19"/>
      <c r="K6" s="24"/>
      <c r="L6" s="31"/>
      <c r="M6" s="31"/>
      <c r="N6" s="32"/>
      <c r="O6" s="31"/>
      <c r="P6" s="37"/>
      <c r="Q6" s="32"/>
      <c r="R6" s="31"/>
      <c r="S6" s="32"/>
      <c r="T6" s="31"/>
      <c r="U6" s="31"/>
      <c r="V6" s="31"/>
      <c r="W6" s="31"/>
      <c r="X6" s="31"/>
      <c r="Y6" s="32"/>
      <c r="Z6" s="31"/>
      <c r="AA6" s="37"/>
      <c r="AB6" s="32"/>
      <c r="AC6" s="31"/>
      <c r="AD6" s="31"/>
      <c r="AE6" s="31"/>
      <c r="AF6" s="31"/>
      <c r="AG6" s="31"/>
      <c r="AH6" s="32"/>
      <c r="AI6" s="37"/>
      <c r="AJ6" s="32"/>
      <c r="AK6" s="42"/>
      <c r="AL6" s="31"/>
      <c r="AM6" s="53"/>
      <c r="AN6" s="46"/>
      <c r="AO6" s="14"/>
      <c r="AP6" s="46"/>
      <c r="AQ6" s="46"/>
      <c r="AR6" s="32"/>
      <c r="AS6" s="46"/>
      <c r="AT6" s="14"/>
      <c r="AU6" s="46"/>
      <c r="AV6" s="14"/>
      <c r="AW6" s="15"/>
      <c r="AX6" s="46"/>
      <c r="AY6" s="46"/>
      <c r="AZ6" s="14"/>
      <c r="BA6" s="46"/>
      <c r="BB6" s="14"/>
      <c r="BC6" s="14"/>
      <c r="BD6" s="46"/>
      <c r="BE6" s="46"/>
      <c r="BF6" s="57"/>
      <c r="BG6" s="46"/>
      <c r="BH6" s="14"/>
      <c r="BI6" s="62"/>
      <c r="BJ6" s="24"/>
      <c r="BK6" s="67"/>
      <c r="BL6" s="67"/>
      <c r="BM6" s="46"/>
      <c r="BN6" s="14"/>
      <c r="BO6" s="51"/>
      <c r="BP6" s="51"/>
      <c r="BQ6" s="53"/>
    </row>
    <row r="7" spans="1:60" ht="9">
      <c r="A7" s="7" t="s">
        <v>108</v>
      </c>
      <c r="I7" s="21"/>
      <c r="BF7" s="58"/>
      <c r="BH7" s="8"/>
    </row>
    <row r="8" spans="1:69" ht="9">
      <c r="A8" s="4" t="s">
        <v>120</v>
      </c>
      <c r="B8" s="9">
        <v>2270</v>
      </c>
      <c r="C8" s="8">
        <v>0</v>
      </c>
      <c r="D8" s="16">
        <v>6</v>
      </c>
      <c r="E8" s="16">
        <v>3</v>
      </c>
      <c r="F8" s="16">
        <v>0</v>
      </c>
      <c r="G8" s="16">
        <v>0</v>
      </c>
      <c r="H8" s="16">
        <v>7</v>
      </c>
      <c r="I8" s="21">
        <v>16</v>
      </c>
      <c r="J8" s="16">
        <v>2.643171806167401</v>
      </c>
      <c r="K8" s="21">
        <v>7.048458149779735</v>
      </c>
      <c r="L8" s="25">
        <v>194784</v>
      </c>
      <c r="M8" s="25">
        <v>86634</v>
      </c>
      <c r="N8" s="26">
        <v>37145</v>
      </c>
      <c r="O8" s="25">
        <f>SUM(L8:N8)</f>
        <v>318563</v>
      </c>
      <c r="P8" s="34">
        <f aca="true" t="shared" si="0" ref="P8:P23">O8/AG8</f>
        <v>0.5437796907299204</v>
      </c>
      <c r="Q8" s="26">
        <f>O8/B8</f>
        <v>140.33612334801762</v>
      </c>
      <c r="R8" s="25">
        <v>57193</v>
      </c>
      <c r="S8" s="26">
        <v>0</v>
      </c>
      <c r="T8" s="25">
        <v>102353</v>
      </c>
      <c r="U8" s="25">
        <v>16436</v>
      </c>
      <c r="V8" s="25">
        <v>14976</v>
      </c>
      <c r="W8" s="25">
        <v>250</v>
      </c>
      <c r="X8" s="25">
        <v>0</v>
      </c>
      <c r="Y8" s="26">
        <v>0</v>
      </c>
      <c r="Z8" s="25">
        <f>SUM(R8:Y8)</f>
        <v>191208</v>
      </c>
      <c r="AA8" s="34">
        <f>Z8/AG8</f>
        <v>0.3263876442182131</v>
      </c>
      <c r="AB8" s="26">
        <f>Z8/B8</f>
        <v>84.23259911894273</v>
      </c>
      <c r="AC8" s="25">
        <v>5922</v>
      </c>
      <c r="AD8" s="25">
        <v>10901</v>
      </c>
      <c r="AE8" s="25">
        <v>59237</v>
      </c>
      <c r="AF8" s="25">
        <v>0</v>
      </c>
      <c r="AG8" s="25">
        <v>585831</v>
      </c>
      <c r="AH8" s="26">
        <v>0</v>
      </c>
      <c r="AI8" s="34">
        <v>0.20277008215679948</v>
      </c>
      <c r="AJ8" s="26">
        <f>AG8/B8</f>
        <v>258.07533039647575</v>
      </c>
      <c r="AK8" s="39">
        <v>19998171</v>
      </c>
      <c r="AL8" s="25">
        <f>AK8/B8</f>
        <v>8809.766960352423</v>
      </c>
      <c r="AM8" s="52">
        <f>AG8/AK8</f>
        <v>0.029294228957238138</v>
      </c>
      <c r="AN8" s="43">
        <v>3351</v>
      </c>
      <c r="AO8" s="8">
        <v>154603</v>
      </c>
      <c r="AP8" s="43">
        <v>2867</v>
      </c>
      <c r="AQ8" s="43">
        <v>127179</v>
      </c>
      <c r="AR8" s="26">
        <f>AO8/B8</f>
        <v>68.10704845814978</v>
      </c>
      <c r="AS8" s="43">
        <v>12455</v>
      </c>
      <c r="AT8" s="8">
        <v>703115</v>
      </c>
      <c r="AU8" s="43">
        <v>9</v>
      </c>
      <c r="AV8" s="8">
        <v>15</v>
      </c>
      <c r="AW8" s="9">
        <v>208</v>
      </c>
      <c r="AX8" s="43">
        <v>960</v>
      </c>
      <c r="AY8" s="43">
        <v>0</v>
      </c>
      <c r="AZ8" s="8">
        <v>126</v>
      </c>
      <c r="BA8" s="43">
        <v>163</v>
      </c>
      <c r="BB8" s="8">
        <v>1787</v>
      </c>
      <c r="BC8" s="8">
        <v>2702</v>
      </c>
      <c r="BD8" s="43">
        <v>2158</v>
      </c>
      <c r="BE8" s="43">
        <v>4860</v>
      </c>
      <c r="BF8" s="58">
        <v>2337</v>
      </c>
      <c r="BG8" s="43">
        <v>2199</v>
      </c>
      <c r="BH8" s="8">
        <v>4536</v>
      </c>
      <c r="BI8" s="59">
        <f>BH8/B8</f>
        <v>1.998237885462555</v>
      </c>
      <c r="BJ8" s="21">
        <f>BE8/BH8</f>
        <v>1.0714285714285714</v>
      </c>
      <c r="BK8" s="66">
        <v>44358</v>
      </c>
      <c r="BL8" s="66">
        <v>9600</v>
      </c>
      <c r="BM8" s="43">
        <v>139</v>
      </c>
      <c r="BN8" s="8">
        <v>3313</v>
      </c>
      <c r="BO8" s="48">
        <v>81</v>
      </c>
      <c r="BP8" s="48">
        <v>3279</v>
      </c>
      <c r="BQ8" s="52">
        <v>109</v>
      </c>
    </row>
    <row r="9" spans="1:69" ht="9">
      <c r="A9" s="4" t="s">
        <v>121</v>
      </c>
      <c r="B9" s="9">
        <v>4060</v>
      </c>
      <c r="C9" s="8">
        <v>1</v>
      </c>
      <c r="D9" s="16">
        <v>8</v>
      </c>
      <c r="E9" s="16">
        <v>1</v>
      </c>
      <c r="F9" s="16">
        <v>11.75</v>
      </c>
      <c r="G9" s="16">
        <v>0</v>
      </c>
      <c r="H9" s="16">
        <v>7.5</v>
      </c>
      <c r="I9" s="21">
        <v>28.25</v>
      </c>
      <c r="J9" s="16">
        <v>1.9704433497536948</v>
      </c>
      <c r="K9" s="21">
        <v>6.958128078817735</v>
      </c>
      <c r="L9" s="25">
        <v>324067</v>
      </c>
      <c r="M9" s="25">
        <v>301916</v>
      </c>
      <c r="N9" s="26">
        <v>99725</v>
      </c>
      <c r="O9" s="25">
        <f aca="true" t="shared" si="1" ref="O9:O73">SUM(L9:N9)</f>
        <v>725708</v>
      </c>
      <c r="P9" s="34">
        <f t="shared" si="0"/>
        <v>0.6011806438037739</v>
      </c>
      <c r="Q9" s="26">
        <f>O9/B9</f>
        <v>178.74581280788178</v>
      </c>
      <c r="R9" s="25">
        <v>102006</v>
      </c>
      <c r="S9" s="26">
        <v>45255</v>
      </c>
      <c r="T9" s="25">
        <v>118527</v>
      </c>
      <c r="U9" s="25">
        <v>15000</v>
      </c>
      <c r="V9" s="25">
        <v>48483</v>
      </c>
      <c r="W9" s="25">
        <v>3126</v>
      </c>
      <c r="X9" s="25">
        <v>0</v>
      </c>
      <c r="Y9" s="26">
        <v>0</v>
      </c>
      <c r="Z9" s="25">
        <f aca="true" t="shared" si="2" ref="Z9:Z73">SUM(R9:Y9)</f>
        <v>332397</v>
      </c>
      <c r="AA9" s="34">
        <f aca="true" t="shared" si="3" ref="AA9:AA73">Z9/AG9</f>
        <v>0.27535956949412577</v>
      </c>
      <c r="AB9" s="26">
        <f>Z9/B9</f>
        <v>81.87118226600985</v>
      </c>
      <c r="AC9" s="25">
        <v>15000</v>
      </c>
      <c r="AD9" s="25">
        <v>27600</v>
      </c>
      <c r="AE9" s="25">
        <v>71079</v>
      </c>
      <c r="AF9" s="25">
        <v>35354</v>
      </c>
      <c r="AG9" s="25">
        <v>1207138</v>
      </c>
      <c r="AH9" s="26">
        <v>123000</v>
      </c>
      <c r="AI9" s="34">
        <v>0.11061452791644369</v>
      </c>
      <c r="AJ9" s="26">
        <f>AG9/B9</f>
        <v>297.3246305418719</v>
      </c>
      <c r="AK9" s="39">
        <v>31979132</v>
      </c>
      <c r="AL9" s="25">
        <f>AK9/B9</f>
        <v>7876.6334975369455</v>
      </c>
      <c r="AM9" s="52">
        <f>AG9/AK9</f>
        <v>0.03774767870497548</v>
      </c>
      <c r="AN9" s="43">
        <v>5595</v>
      </c>
      <c r="AO9" s="8">
        <v>189265</v>
      </c>
      <c r="AP9" s="43">
        <v>3311</v>
      </c>
      <c r="AQ9" s="43">
        <v>163704</v>
      </c>
      <c r="AR9" s="26">
        <f>AO9/B9</f>
        <v>46.61699507389162</v>
      </c>
      <c r="AS9" s="43">
        <v>16436</v>
      </c>
      <c r="AT9" s="8">
        <v>286436</v>
      </c>
      <c r="AU9" s="43">
        <v>4</v>
      </c>
      <c r="AV9" s="8">
        <v>19</v>
      </c>
      <c r="AW9" s="9">
        <v>5</v>
      </c>
      <c r="AX9" s="43">
        <v>892</v>
      </c>
      <c r="AY9" s="43">
        <v>1216</v>
      </c>
      <c r="AZ9" s="8">
        <v>1850</v>
      </c>
      <c r="BA9" s="43">
        <v>463</v>
      </c>
      <c r="BB9" s="8">
        <v>3600</v>
      </c>
      <c r="BC9" s="8">
        <v>2352</v>
      </c>
      <c r="BD9" s="43">
        <v>1783</v>
      </c>
      <c r="BE9" s="43">
        <v>4135</v>
      </c>
      <c r="BF9" s="58">
        <v>2249</v>
      </c>
      <c r="BG9" s="43">
        <v>2403</v>
      </c>
      <c r="BH9" s="8">
        <v>4652</v>
      </c>
      <c r="BI9" s="59">
        <f>BH9/B9</f>
        <v>1.1458128078817733</v>
      </c>
      <c r="BJ9" s="21">
        <f aca="true" t="shared" si="4" ref="BJ9:BJ57">BE9/BH9</f>
        <v>0.8888650042992261</v>
      </c>
      <c r="BK9" s="66">
        <v>74814</v>
      </c>
      <c r="BL9" s="66">
        <v>24341</v>
      </c>
      <c r="BM9" s="43">
        <v>138</v>
      </c>
      <c r="BN9" s="8">
        <v>2364</v>
      </c>
      <c r="BO9" s="48">
        <v>88</v>
      </c>
      <c r="BP9" s="48">
        <v>9110</v>
      </c>
      <c r="BQ9" s="52">
        <v>238</v>
      </c>
    </row>
    <row r="10" spans="1:69" ht="9">
      <c r="A10" s="4" t="s">
        <v>122</v>
      </c>
      <c r="B10" s="9">
        <v>4200</v>
      </c>
      <c r="C10" s="8">
        <v>0</v>
      </c>
      <c r="D10" s="16">
        <v>6.75</v>
      </c>
      <c r="E10" s="16">
        <v>1</v>
      </c>
      <c r="F10" s="16">
        <v>9</v>
      </c>
      <c r="G10" s="16">
        <v>0</v>
      </c>
      <c r="H10" s="16">
        <v>14</v>
      </c>
      <c r="I10" s="21">
        <v>30.75</v>
      </c>
      <c r="J10" s="16">
        <v>1.607142857142857</v>
      </c>
      <c r="K10" s="21">
        <v>7.321428571428571</v>
      </c>
      <c r="L10" s="25">
        <v>325103</v>
      </c>
      <c r="M10" s="25">
        <v>283990</v>
      </c>
      <c r="N10" s="26">
        <v>55500</v>
      </c>
      <c r="O10" s="25">
        <f t="shared" si="1"/>
        <v>664593</v>
      </c>
      <c r="P10" s="34">
        <f t="shared" si="0"/>
        <v>0.5961731844828282</v>
      </c>
      <c r="Q10" s="26">
        <f>O10/B10</f>
        <v>158.23642857142858</v>
      </c>
      <c r="R10" s="25">
        <v>112357</v>
      </c>
      <c r="S10" s="26">
        <v>0</v>
      </c>
      <c r="T10" s="25">
        <v>163700</v>
      </c>
      <c r="U10" s="25">
        <v>37705</v>
      </c>
      <c r="V10" s="25">
        <v>4511</v>
      </c>
      <c r="W10" s="25">
        <v>7491</v>
      </c>
      <c r="X10" s="25">
        <v>8200</v>
      </c>
      <c r="Y10" s="26">
        <v>10200</v>
      </c>
      <c r="Z10" s="25">
        <f t="shared" si="2"/>
        <v>344164</v>
      </c>
      <c r="AA10" s="34">
        <f t="shared" si="3"/>
        <v>0.3087323337205599</v>
      </c>
      <c r="AB10" s="26">
        <f>Z10/B10</f>
        <v>81.94380952380952</v>
      </c>
      <c r="AC10" s="25">
        <v>19066</v>
      </c>
      <c r="AD10" s="25">
        <v>0</v>
      </c>
      <c r="AE10" s="25">
        <v>63684</v>
      </c>
      <c r="AF10" s="25">
        <v>23258</v>
      </c>
      <c r="AG10" s="25">
        <v>1114765</v>
      </c>
      <c r="AH10" s="26">
        <v>87628</v>
      </c>
      <c r="AI10" s="34">
        <v>0.18067036550304325</v>
      </c>
      <c r="AJ10" s="26">
        <f>AG10/B10</f>
        <v>265.4202380952381</v>
      </c>
      <c r="AK10" s="39">
        <v>28551615</v>
      </c>
      <c r="AL10" s="25">
        <f>AK10/B10</f>
        <v>6798.003571428571</v>
      </c>
      <c r="AM10" s="52">
        <f>AG10/AK10</f>
        <v>0.03904385093452682</v>
      </c>
      <c r="AN10" s="43">
        <v>4174</v>
      </c>
      <c r="AO10" s="8">
        <v>188482</v>
      </c>
      <c r="AP10" s="43">
        <v>3129</v>
      </c>
      <c r="AQ10" s="43">
        <v>141199</v>
      </c>
      <c r="AR10" s="26">
        <f>AO10/B10</f>
        <v>44.876666666666665</v>
      </c>
      <c r="AS10" s="43">
        <v>40124</v>
      </c>
      <c r="AT10" s="8">
        <v>803012</v>
      </c>
      <c r="AU10" s="43">
        <v>236</v>
      </c>
      <c r="AV10" s="8">
        <v>945</v>
      </c>
      <c r="AW10" s="9">
        <v>40</v>
      </c>
      <c r="AX10" s="43">
        <v>1010</v>
      </c>
      <c r="AY10" s="43">
        <v>25</v>
      </c>
      <c r="AZ10" s="8">
        <v>25</v>
      </c>
      <c r="BA10" s="43">
        <v>266</v>
      </c>
      <c r="BB10" s="8">
        <v>25578</v>
      </c>
      <c r="BC10" s="8">
        <v>3169</v>
      </c>
      <c r="BD10" s="43">
        <v>2400</v>
      </c>
      <c r="BE10" s="43">
        <v>5569</v>
      </c>
      <c r="BF10" s="58">
        <v>1256</v>
      </c>
      <c r="BG10" s="43">
        <v>2204</v>
      </c>
      <c r="BH10" s="8">
        <v>3460</v>
      </c>
      <c r="BI10" s="59">
        <f>BH10/B10</f>
        <v>0.8238095238095238</v>
      </c>
      <c r="BJ10" s="21">
        <f t="shared" si="4"/>
        <v>1.6095375722543352</v>
      </c>
      <c r="BK10" s="66">
        <v>31183</v>
      </c>
      <c r="BL10" s="66">
        <v>8098</v>
      </c>
      <c r="BM10" s="43">
        <v>86</v>
      </c>
      <c r="BN10" s="8">
        <v>2150</v>
      </c>
      <c r="BO10" s="48">
        <v>91</v>
      </c>
      <c r="BP10" s="48">
        <v>18270</v>
      </c>
      <c r="BQ10" s="52">
        <v>472</v>
      </c>
    </row>
    <row r="11" spans="1:69" ht="9">
      <c r="A11" s="4" t="s">
        <v>182</v>
      </c>
      <c r="D11" s="16" t="s">
        <v>109</v>
      </c>
      <c r="E11" s="16" t="s">
        <v>109</v>
      </c>
      <c r="G11" s="16" t="s">
        <v>109</v>
      </c>
      <c r="H11" s="16" t="s">
        <v>109</v>
      </c>
      <c r="I11" s="21" t="s">
        <v>109</v>
      </c>
      <c r="L11" s="25" t="s">
        <v>110</v>
      </c>
      <c r="M11" s="25" t="s">
        <v>110</v>
      </c>
      <c r="N11" s="26" t="s">
        <v>110</v>
      </c>
      <c r="S11" s="26" t="s">
        <v>110</v>
      </c>
      <c r="T11" s="25" t="s">
        <v>110</v>
      </c>
      <c r="U11" s="25" t="s">
        <v>110</v>
      </c>
      <c r="V11" s="25" t="s">
        <v>110</v>
      </c>
      <c r="W11" s="25" t="s">
        <v>110</v>
      </c>
      <c r="X11" s="25" t="s">
        <v>110</v>
      </c>
      <c r="Y11" s="26" t="s">
        <v>110</v>
      </c>
      <c r="AC11" s="25" t="s">
        <v>110</v>
      </c>
      <c r="AD11" s="25" t="s">
        <v>110</v>
      </c>
      <c r="AE11" s="25" t="s">
        <v>110</v>
      </c>
      <c r="AF11" s="25" t="s">
        <v>110</v>
      </c>
      <c r="AG11" s="25" t="s">
        <v>110</v>
      </c>
      <c r="AH11" s="26" t="s">
        <v>110</v>
      </c>
      <c r="AO11" s="8" t="s">
        <v>110</v>
      </c>
      <c r="AP11" s="43" t="s">
        <v>110</v>
      </c>
      <c r="AQ11" s="43" t="s">
        <v>110</v>
      </c>
      <c r="AS11" s="43" t="s">
        <v>110</v>
      </c>
      <c r="AT11" s="8" t="s">
        <v>110</v>
      </c>
      <c r="AU11" s="43" t="s">
        <v>110</v>
      </c>
      <c r="AV11" s="8" t="s">
        <v>110</v>
      </c>
      <c r="AW11" s="9" t="s">
        <v>110</v>
      </c>
      <c r="AX11" s="43" t="s">
        <v>110</v>
      </c>
      <c r="AY11" s="43" t="s">
        <v>110</v>
      </c>
      <c r="AZ11" s="8" t="s">
        <v>110</v>
      </c>
      <c r="BA11" s="43" t="s">
        <v>110</v>
      </c>
      <c r="BB11" s="8" t="s">
        <v>110</v>
      </c>
      <c r="BC11" s="8" t="s">
        <v>110</v>
      </c>
      <c r="BD11" s="43" t="s">
        <v>110</v>
      </c>
      <c r="BE11" s="43" t="s">
        <v>110</v>
      </c>
      <c r="BF11" s="58" t="s">
        <v>110</v>
      </c>
      <c r="BG11" s="43" t="s">
        <v>110</v>
      </c>
      <c r="BH11" s="8" t="s">
        <v>110</v>
      </c>
      <c r="BK11" s="66" t="s">
        <v>110</v>
      </c>
      <c r="BL11" s="66" t="s">
        <v>110</v>
      </c>
      <c r="BM11" s="43" t="s">
        <v>110</v>
      </c>
      <c r="BN11" s="8" t="s">
        <v>110</v>
      </c>
      <c r="BO11" s="48" t="s">
        <v>110</v>
      </c>
      <c r="BP11" s="48" t="s">
        <v>110</v>
      </c>
      <c r="BQ11" s="52" t="s">
        <v>110</v>
      </c>
    </row>
    <row r="12" spans="1:69" ht="9">
      <c r="A12" s="4" t="s">
        <v>123</v>
      </c>
      <c r="B12" s="9">
        <v>3590</v>
      </c>
      <c r="C12" s="8">
        <v>0</v>
      </c>
      <c r="D12" s="16">
        <v>9</v>
      </c>
      <c r="E12" s="16">
        <v>0</v>
      </c>
      <c r="F12" s="16">
        <v>9</v>
      </c>
      <c r="G12" s="16">
        <v>0</v>
      </c>
      <c r="H12" s="16">
        <v>8</v>
      </c>
      <c r="I12" s="21">
        <v>26</v>
      </c>
      <c r="J12" s="16">
        <v>2.5069637883008355</v>
      </c>
      <c r="K12" s="21">
        <v>7.242339832869081</v>
      </c>
      <c r="L12" s="25">
        <v>343145</v>
      </c>
      <c r="M12" s="25">
        <v>231536</v>
      </c>
      <c r="N12" s="26">
        <v>72879</v>
      </c>
      <c r="O12" s="25">
        <f t="shared" si="1"/>
        <v>647560</v>
      </c>
      <c r="P12" s="34">
        <f t="shared" si="0"/>
        <v>0.6144141972983461</v>
      </c>
      <c r="Q12" s="26">
        <f>O12/B12</f>
        <v>180.37883008356545</v>
      </c>
      <c r="R12" s="25">
        <v>30189</v>
      </c>
      <c r="S12" s="26">
        <v>0</v>
      </c>
      <c r="T12" s="25">
        <v>252164</v>
      </c>
      <c r="U12" s="25">
        <v>25952</v>
      </c>
      <c r="V12" s="25">
        <v>7578</v>
      </c>
      <c r="W12" s="25">
        <v>10000</v>
      </c>
      <c r="X12" s="25">
        <v>11766</v>
      </c>
      <c r="Y12" s="26">
        <v>0</v>
      </c>
      <c r="Z12" s="25">
        <f t="shared" si="2"/>
        <v>337649</v>
      </c>
      <c r="AA12" s="34">
        <f t="shared" si="3"/>
        <v>0.32036620437270563</v>
      </c>
      <c r="AB12" s="26">
        <f>Z12/B12</f>
        <v>94.05264623955432</v>
      </c>
      <c r="AC12" s="25">
        <v>3085</v>
      </c>
      <c r="AD12" s="25">
        <v>19303</v>
      </c>
      <c r="AE12" s="25">
        <v>18938</v>
      </c>
      <c r="AF12" s="25">
        <v>27412</v>
      </c>
      <c r="AG12" s="25">
        <v>1053947</v>
      </c>
      <c r="AH12" s="26">
        <v>110458</v>
      </c>
      <c r="AI12" s="34">
        <v>0.22954095414665063</v>
      </c>
      <c r="AJ12" s="26">
        <f>AG12/B12</f>
        <v>293.57855153203343</v>
      </c>
      <c r="AK12" s="39">
        <v>41395806</v>
      </c>
      <c r="AL12" s="25">
        <f>AK12/B12</f>
        <v>11530.865181058496</v>
      </c>
      <c r="AM12" s="52">
        <f>AG12/AK12</f>
        <v>0.025460236237458453</v>
      </c>
      <c r="AN12" s="43">
        <v>4670</v>
      </c>
      <c r="AO12" s="8">
        <v>249230</v>
      </c>
      <c r="AP12" s="43">
        <v>3584</v>
      </c>
      <c r="AQ12" s="43">
        <v>183710</v>
      </c>
      <c r="AR12" s="26">
        <f>AO12/B12</f>
        <v>69.42339832869081</v>
      </c>
      <c r="AS12" s="43">
        <v>56</v>
      </c>
      <c r="AT12" s="8">
        <v>7288</v>
      </c>
      <c r="AU12" s="43">
        <v>0</v>
      </c>
      <c r="AV12" s="8">
        <v>0</v>
      </c>
      <c r="AW12" s="9">
        <v>41</v>
      </c>
      <c r="AX12" s="43">
        <v>1220</v>
      </c>
      <c r="AY12" s="43">
        <v>6</v>
      </c>
      <c r="AZ12" s="8">
        <v>9</v>
      </c>
      <c r="BA12" s="43">
        <v>171</v>
      </c>
      <c r="BB12" s="8">
        <v>16862</v>
      </c>
      <c r="BC12" s="8">
        <v>1080</v>
      </c>
      <c r="BD12" s="43">
        <v>1833</v>
      </c>
      <c r="BE12" s="43">
        <v>2913</v>
      </c>
      <c r="BF12" s="58">
        <v>1260</v>
      </c>
      <c r="BG12" s="43">
        <v>1162</v>
      </c>
      <c r="BH12" s="8">
        <v>2422</v>
      </c>
      <c r="BI12" s="59">
        <f>BH12/B12</f>
        <v>0.6746518105849583</v>
      </c>
      <c r="BJ12" s="21">
        <f t="shared" si="4"/>
        <v>1.2027250206440958</v>
      </c>
      <c r="BK12" s="66">
        <v>55885</v>
      </c>
      <c r="BL12" s="66">
        <v>10603</v>
      </c>
      <c r="BM12" s="43">
        <v>108</v>
      </c>
      <c r="BN12" s="8">
        <v>1592</v>
      </c>
      <c r="BO12" s="48">
        <v>87</v>
      </c>
      <c r="BP12" s="48">
        <v>6000</v>
      </c>
      <c r="BQ12" s="52">
        <v>300</v>
      </c>
    </row>
    <row r="13" spans="1:69" ht="9">
      <c r="A13" s="4" t="s">
        <v>124</v>
      </c>
      <c r="B13" s="9">
        <v>2210</v>
      </c>
      <c r="C13" s="8">
        <v>0</v>
      </c>
      <c r="D13" s="16">
        <v>7.25</v>
      </c>
      <c r="E13" s="16">
        <v>2</v>
      </c>
      <c r="F13" s="16">
        <v>0</v>
      </c>
      <c r="G13" s="16">
        <v>0</v>
      </c>
      <c r="H13" s="16">
        <v>6.3</v>
      </c>
      <c r="I13" s="21">
        <v>15.55</v>
      </c>
      <c r="J13" s="16">
        <v>3.2805429864253393</v>
      </c>
      <c r="K13" s="21">
        <v>7.036199095022625</v>
      </c>
      <c r="L13" s="25">
        <v>271803</v>
      </c>
      <c r="M13" s="25">
        <v>71784</v>
      </c>
      <c r="N13" s="26">
        <v>28695</v>
      </c>
      <c r="O13" s="25">
        <f t="shared" si="1"/>
        <v>372282</v>
      </c>
      <c r="P13" s="34">
        <f t="shared" si="0"/>
        <v>0.6139984562709047</v>
      </c>
      <c r="Q13" s="26">
        <f>O13/B13</f>
        <v>168.45339366515836</v>
      </c>
      <c r="R13" s="25">
        <v>59508</v>
      </c>
      <c r="S13" s="26">
        <v>0</v>
      </c>
      <c r="T13" s="25">
        <v>105583</v>
      </c>
      <c r="U13" s="25">
        <v>20863</v>
      </c>
      <c r="V13" s="25">
        <v>4536</v>
      </c>
      <c r="W13" s="25">
        <v>1038</v>
      </c>
      <c r="X13" s="25">
        <v>943</v>
      </c>
      <c r="Y13" s="26">
        <v>0</v>
      </c>
      <c r="Z13" s="25">
        <f t="shared" si="2"/>
        <v>192471</v>
      </c>
      <c r="AA13" s="34">
        <f t="shared" si="3"/>
        <v>0.31743919092762285</v>
      </c>
      <c r="AB13" s="26">
        <f>Z13/B13</f>
        <v>87.09095022624435</v>
      </c>
      <c r="AC13" s="25">
        <v>0</v>
      </c>
      <c r="AD13" s="25">
        <v>18943</v>
      </c>
      <c r="AE13" s="25">
        <v>4344</v>
      </c>
      <c r="AF13" s="25">
        <v>18284</v>
      </c>
      <c r="AG13" s="25">
        <v>606324</v>
      </c>
      <c r="AH13" s="26">
        <v>63119</v>
      </c>
      <c r="AI13" s="34">
        <v>0.2085452662272976</v>
      </c>
      <c r="AJ13" s="26">
        <f>AG13/B13</f>
        <v>274.35475113122175</v>
      </c>
      <c r="AK13" s="39">
        <v>18800264</v>
      </c>
      <c r="AL13" s="25">
        <f>AK13/B13</f>
        <v>8506.906787330317</v>
      </c>
      <c r="AM13" s="52">
        <f>AG13/AK13</f>
        <v>0.03225082371183724</v>
      </c>
      <c r="AN13" s="43">
        <v>7649</v>
      </c>
      <c r="AO13" s="8">
        <v>432601</v>
      </c>
      <c r="AP13" s="43">
        <v>5224</v>
      </c>
      <c r="AQ13" s="43">
        <v>156266</v>
      </c>
      <c r="AR13" s="26">
        <f>AO13/B13</f>
        <v>195.74705882352941</v>
      </c>
      <c r="AS13" s="43">
        <v>40966</v>
      </c>
      <c r="AT13" s="8">
        <v>1097038</v>
      </c>
      <c r="AU13" s="43">
        <v>0</v>
      </c>
      <c r="AV13" s="8">
        <v>0</v>
      </c>
      <c r="AW13" s="9">
        <v>0</v>
      </c>
      <c r="AX13" s="43">
        <v>854</v>
      </c>
      <c r="AY13" s="43">
        <v>0</v>
      </c>
      <c r="AZ13" s="8">
        <v>21</v>
      </c>
      <c r="BA13" s="43">
        <v>105</v>
      </c>
      <c r="BB13" s="8">
        <v>4763</v>
      </c>
      <c r="BC13" s="8">
        <v>1469</v>
      </c>
      <c r="BD13" s="43">
        <v>1172</v>
      </c>
      <c r="BE13" s="43">
        <v>2641</v>
      </c>
      <c r="BF13" s="58">
        <v>980</v>
      </c>
      <c r="BG13" s="43">
        <v>1142</v>
      </c>
      <c r="BH13" s="8">
        <v>2122</v>
      </c>
      <c r="BI13" s="59">
        <f>BH13/B13</f>
        <v>0.9601809954751132</v>
      </c>
      <c r="BJ13" s="21">
        <f t="shared" si="4"/>
        <v>1.2445805843543827</v>
      </c>
      <c r="BK13" s="66">
        <v>47419</v>
      </c>
      <c r="BL13" s="66">
        <v>11524</v>
      </c>
      <c r="BM13" s="43">
        <v>167</v>
      </c>
      <c r="BN13" s="8">
        <v>3486</v>
      </c>
      <c r="BO13" s="48">
        <v>91</v>
      </c>
      <c r="BP13" s="48">
        <v>7575</v>
      </c>
      <c r="BQ13" s="52">
        <v>425</v>
      </c>
    </row>
    <row r="14" spans="1:60" ht="9">
      <c r="A14" s="7" t="s">
        <v>111</v>
      </c>
      <c r="I14" s="21"/>
      <c r="BF14" s="58"/>
      <c r="BH14" s="8"/>
    </row>
    <row r="15" spans="1:69" ht="9">
      <c r="A15" s="4" t="s">
        <v>125</v>
      </c>
      <c r="B15" s="9">
        <v>3220</v>
      </c>
      <c r="C15" s="8">
        <v>0</v>
      </c>
      <c r="D15" s="16">
        <v>8.5</v>
      </c>
      <c r="E15" s="16">
        <v>0</v>
      </c>
      <c r="F15" s="16">
        <v>12</v>
      </c>
      <c r="G15" s="16">
        <v>0</v>
      </c>
      <c r="H15" s="16">
        <v>8.4</v>
      </c>
      <c r="I15" s="21">
        <v>28.9</v>
      </c>
      <c r="J15" s="16">
        <v>2.639751552795031</v>
      </c>
      <c r="K15" s="21">
        <v>8.975155279503104</v>
      </c>
      <c r="L15" s="25">
        <v>335695</v>
      </c>
      <c r="M15" s="25">
        <v>350577</v>
      </c>
      <c r="N15" s="26">
        <v>40000</v>
      </c>
      <c r="O15" s="25">
        <f t="shared" si="1"/>
        <v>726272</v>
      </c>
      <c r="P15" s="34">
        <f t="shared" si="0"/>
        <v>0.4401819222078917</v>
      </c>
      <c r="Q15" s="26">
        <f aca="true" t="shared" si="5" ref="Q15:Q23">O15/B15</f>
        <v>225.55031055900622</v>
      </c>
      <c r="R15" s="25">
        <v>166126</v>
      </c>
      <c r="S15" s="26">
        <v>0</v>
      </c>
      <c r="T15" s="25">
        <v>488390</v>
      </c>
      <c r="U15" s="25">
        <v>70964</v>
      </c>
      <c r="V15" s="25">
        <v>0</v>
      </c>
      <c r="W15" s="25">
        <v>18345</v>
      </c>
      <c r="X15" s="25">
        <v>40774</v>
      </c>
      <c r="Y15" s="26">
        <v>2409</v>
      </c>
      <c r="Z15" s="25">
        <f t="shared" si="2"/>
        <v>787008</v>
      </c>
      <c r="AA15" s="34">
        <f t="shared" si="3"/>
        <v>0.47699304700303524</v>
      </c>
      <c r="AB15" s="26">
        <f aca="true" t="shared" si="6" ref="AB15:AB23">Z15/B15</f>
        <v>244.41242236024846</v>
      </c>
      <c r="AC15" s="25">
        <v>3845</v>
      </c>
      <c r="AD15" s="25">
        <v>7811</v>
      </c>
      <c r="AE15" s="25">
        <v>85000</v>
      </c>
      <c r="AF15" s="25">
        <v>40000</v>
      </c>
      <c r="AG15" s="25">
        <v>1649936</v>
      </c>
      <c r="AH15" s="26">
        <v>140858</v>
      </c>
      <c r="AI15" s="34">
        <v>0.33901557393741333</v>
      </c>
      <c r="AJ15" s="26">
        <f>AG15/B15</f>
        <v>512.4024844720497</v>
      </c>
      <c r="AK15" s="39">
        <v>72163937</v>
      </c>
      <c r="AL15" s="25">
        <f aca="true" t="shared" si="7" ref="AL15:AL23">AK15/B15</f>
        <v>22411.16055900621</v>
      </c>
      <c r="AM15" s="52">
        <f aca="true" t="shared" si="8" ref="AM15:AM23">AG15/AK15</f>
        <v>0.022863719311766485</v>
      </c>
      <c r="AN15" s="43">
        <v>5318</v>
      </c>
      <c r="AO15" s="8">
        <v>552928</v>
      </c>
      <c r="AP15" s="43">
        <v>3295</v>
      </c>
      <c r="AQ15" s="43">
        <v>102529</v>
      </c>
      <c r="AR15" s="26">
        <f aca="true" t="shared" si="9" ref="AR15:AR23">AO15/B15</f>
        <v>171.7167701863354</v>
      </c>
      <c r="AS15" s="43">
        <v>5627</v>
      </c>
      <c r="AT15" s="8">
        <v>271402</v>
      </c>
      <c r="AU15" s="43">
        <v>3</v>
      </c>
      <c r="AV15" s="8">
        <v>6</v>
      </c>
      <c r="AW15" s="9">
        <v>0</v>
      </c>
      <c r="AX15" s="43">
        <v>1800</v>
      </c>
      <c r="AY15" s="43">
        <v>0</v>
      </c>
      <c r="AZ15" s="8">
        <v>40</v>
      </c>
      <c r="BA15" s="43">
        <v>3</v>
      </c>
      <c r="BB15" s="8">
        <v>48</v>
      </c>
      <c r="BC15" s="8">
        <v>1315</v>
      </c>
      <c r="BD15" s="43">
        <v>2516</v>
      </c>
      <c r="BE15" s="43">
        <v>3831</v>
      </c>
      <c r="BF15" s="58">
        <v>1156</v>
      </c>
      <c r="BG15" s="43">
        <v>3467</v>
      </c>
      <c r="BH15" s="8">
        <v>4623</v>
      </c>
      <c r="BI15" s="59">
        <f aca="true" t="shared" si="10" ref="BI15:BI23">BH15/B15</f>
        <v>1.4357142857142857</v>
      </c>
      <c r="BJ15" s="21">
        <f t="shared" si="4"/>
        <v>0.8286826735885788</v>
      </c>
      <c r="BK15" s="66">
        <v>79091</v>
      </c>
      <c r="BL15" s="66">
        <v>35112</v>
      </c>
      <c r="BM15" s="43">
        <v>86</v>
      </c>
      <c r="BN15" s="8">
        <v>752</v>
      </c>
      <c r="BO15" s="48">
        <v>96</v>
      </c>
      <c r="BP15" s="48">
        <v>5510</v>
      </c>
      <c r="BQ15" s="52">
        <v>164</v>
      </c>
    </row>
    <row r="16" spans="1:69" ht="9">
      <c r="A16" s="4" t="s">
        <v>126</v>
      </c>
      <c r="B16" s="9">
        <v>20660</v>
      </c>
      <c r="C16" s="8">
        <v>3</v>
      </c>
      <c r="D16" s="16">
        <v>40</v>
      </c>
      <c r="E16" s="16">
        <v>4</v>
      </c>
      <c r="F16" s="16">
        <v>80</v>
      </c>
      <c r="G16" s="16">
        <v>0</v>
      </c>
      <c r="H16" s="16">
        <v>65</v>
      </c>
      <c r="I16" s="21">
        <v>189</v>
      </c>
      <c r="J16" s="16">
        <v>1.936108422071636</v>
      </c>
      <c r="K16" s="21">
        <v>9.148112294288481</v>
      </c>
      <c r="L16" s="25">
        <v>1670181</v>
      </c>
      <c r="M16" s="25">
        <v>2204207</v>
      </c>
      <c r="N16" s="26">
        <v>599476</v>
      </c>
      <c r="O16" s="25">
        <f t="shared" si="1"/>
        <v>4473864</v>
      </c>
      <c r="P16" s="34">
        <f t="shared" si="0"/>
        <v>0.4573334482323995</v>
      </c>
      <c r="Q16" s="26">
        <f t="shared" si="5"/>
        <v>216.54714424007744</v>
      </c>
      <c r="R16" s="25">
        <v>1127496</v>
      </c>
      <c r="S16" s="26">
        <v>2120</v>
      </c>
      <c r="T16" s="25">
        <v>2538973</v>
      </c>
      <c r="U16" s="25">
        <v>364730</v>
      </c>
      <c r="V16" s="25">
        <v>0</v>
      </c>
      <c r="W16" s="25">
        <v>123915</v>
      </c>
      <c r="X16" s="25">
        <v>71157</v>
      </c>
      <c r="Y16" s="26">
        <v>3880</v>
      </c>
      <c r="Z16" s="25">
        <f t="shared" si="2"/>
        <v>4232271</v>
      </c>
      <c r="AA16" s="34">
        <f t="shared" si="3"/>
        <v>0.43263699796953725</v>
      </c>
      <c r="AB16" s="26">
        <f t="shared" si="6"/>
        <v>204.85338818973864</v>
      </c>
      <c r="AC16" s="25">
        <v>26633</v>
      </c>
      <c r="AD16" s="25">
        <v>404581</v>
      </c>
      <c r="AE16" s="25">
        <v>486969</v>
      </c>
      <c r="AF16" s="25">
        <v>158181</v>
      </c>
      <c r="AG16" s="25">
        <v>9782499</v>
      </c>
      <c r="AH16" s="26">
        <v>0</v>
      </c>
      <c r="AI16" s="34">
        <v>0.29682630174559693</v>
      </c>
      <c r="AJ16" s="26">
        <f>AG16/B16</f>
        <v>473.4994675701839</v>
      </c>
      <c r="AK16" s="39">
        <v>425662000</v>
      </c>
      <c r="AL16" s="25">
        <f t="shared" si="7"/>
        <v>20603.19457889642</v>
      </c>
      <c r="AM16" s="52">
        <f t="shared" si="8"/>
        <v>0.022981847099341732</v>
      </c>
      <c r="AN16" s="43">
        <v>50449</v>
      </c>
      <c r="AO16" s="8">
        <v>1752704</v>
      </c>
      <c r="AP16" s="43">
        <v>37120</v>
      </c>
      <c r="AQ16" s="43">
        <v>1068547</v>
      </c>
      <c r="AR16" s="26">
        <f t="shared" si="9"/>
        <v>84.83562439496612</v>
      </c>
      <c r="AS16" s="43">
        <v>49123</v>
      </c>
      <c r="AT16" s="8">
        <v>2417508</v>
      </c>
      <c r="AU16" s="43">
        <v>53</v>
      </c>
      <c r="AV16" s="8">
        <v>415</v>
      </c>
      <c r="AW16" s="9">
        <v>254</v>
      </c>
      <c r="AX16" s="43">
        <v>21255</v>
      </c>
      <c r="AY16" s="43">
        <v>21</v>
      </c>
      <c r="AZ16" s="8">
        <v>110</v>
      </c>
      <c r="BA16" s="43">
        <v>39</v>
      </c>
      <c r="BB16" s="8">
        <v>9226</v>
      </c>
      <c r="BC16" s="8">
        <v>345</v>
      </c>
      <c r="BD16" s="43">
        <v>959</v>
      </c>
      <c r="BE16" s="43">
        <v>1304</v>
      </c>
      <c r="BF16" s="58">
        <v>28867</v>
      </c>
      <c r="BG16" s="43">
        <v>99620</v>
      </c>
      <c r="BH16" s="8">
        <v>128487</v>
      </c>
      <c r="BI16" s="59">
        <f t="shared" si="10"/>
        <v>6.219119070667958</v>
      </c>
      <c r="BJ16" s="21">
        <f t="shared" si="4"/>
        <v>0.010148886657794174</v>
      </c>
      <c r="BK16" s="66">
        <v>292536</v>
      </c>
      <c r="BL16" s="66">
        <v>84776</v>
      </c>
      <c r="BM16" s="43">
        <v>166</v>
      </c>
      <c r="BN16" s="8">
        <v>2912</v>
      </c>
      <c r="BO16" s="48">
        <v>105</v>
      </c>
      <c r="BP16" s="48">
        <v>18354</v>
      </c>
      <c r="BQ16" s="52">
        <v>12504</v>
      </c>
    </row>
    <row r="17" spans="1:69" ht="9">
      <c r="A17" s="4" t="s">
        <v>127</v>
      </c>
      <c r="B17" s="9">
        <v>4072</v>
      </c>
      <c r="C17" s="8">
        <v>0</v>
      </c>
      <c r="D17" s="16">
        <v>16</v>
      </c>
      <c r="E17" s="16">
        <v>1</v>
      </c>
      <c r="F17" s="16">
        <v>28.5</v>
      </c>
      <c r="G17" s="16">
        <v>0</v>
      </c>
      <c r="H17" s="16">
        <v>0</v>
      </c>
      <c r="I17" s="21">
        <v>45.5</v>
      </c>
      <c r="J17" s="16">
        <v>3.9292730844793713</v>
      </c>
      <c r="K17" s="21">
        <v>11.173870333988212</v>
      </c>
      <c r="L17" s="25">
        <v>780004</v>
      </c>
      <c r="M17" s="25">
        <v>651888</v>
      </c>
      <c r="N17" s="26">
        <v>0</v>
      </c>
      <c r="O17" s="25">
        <f t="shared" si="1"/>
        <v>1431892</v>
      </c>
      <c r="P17" s="34">
        <f t="shared" si="0"/>
        <v>0.5422153287352631</v>
      </c>
      <c r="Q17" s="26">
        <f t="shared" si="5"/>
        <v>351.6434184675835</v>
      </c>
      <c r="R17" s="25">
        <v>348491</v>
      </c>
      <c r="S17" s="26">
        <v>5812</v>
      </c>
      <c r="T17" s="25">
        <v>456088</v>
      </c>
      <c r="U17" s="25">
        <v>90611</v>
      </c>
      <c r="V17" s="25">
        <v>1550</v>
      </c>
      <c r="W17" s="25">
        <v>1768</v>
      </c>
      <c r="X17" s="25">
        <v>30000</v>
      </c>
      <c r="Y17" s="26">
        <v>57369</v>
      </c>
      <c r="Z17" s="25">
        <f t="shared" si="2"/>
        <v>991689</v>
      </c>
      <c r="AA17" s="34">
        <f t="shared" si="3"/>
        <v>0.3755234173653769</v>
      </c>
      <c r="AB17" s="26">
        <f t="shared" si="6"/>
        <v>243.53855599214145</v>
      </c>
      <c r="AC17" s="25">
        <v>0</v>
      </c>
      <c r="AD17" s="25">
        <v>129082</v>
      </c>
      <c r="AE17" s="25">
        <v>46000</v>
      </c>
      <c r="AF17" s="25">
        <v>42155</v>
      </c>
      <c r="AG17" s="25">
        <v>2640818</v>
      </c>
      <c r="AH17" s="26">
        <v>0</v>
      </c>
      <c r="AI17" s="34">
        <v>0.20701881008081588</v>
      </c>
      <c r="AJ17" s="26">
        <v>0</v>
      </c>
      <c r="AK17" s="39">
        <v>309080270</v>
      </c>
      <c r="AL17" s="25">
        <f t="shared" si="7"/>
        <v>75903.79911591356</v>
      </c>
      <c r="AM17" s="52">
        <f t="shared" si="8"/>
        <v>0.008544117034710757</v>
      </c>
      <c r="AN17" s="43">
        <v>16875</v>
      </c>
      <c r="AO17" s="8">
        <v>639978</v>
      </c>
      <c r="AP17" s="43">
        <v>15425</v>
      </c>
      <c r="AQ17" s="43">
        <v>444562</v>
      </c>
      <c r="AR17" s="26">
        <f t="shared" si="9"/>
        <v>157.16552062868368</v>
      </c>
      <c r="AS17" s="43">
        <v>30761</v>
      </c>
      <c r="AT17" s="8">
        <v>635244</v>
      </c>
      <c r="AU17" s="43">
        <v>36</v>
      </c>
      <c r="AV17" s="8">
        <v>817</v>
      </c>
      <c r="AW17" s="9">
        <v>5</v>
      </c>
      <c r="AX17" s="43">
        <v>1660</v>
      </c>
      <c r="AY17" s="43">
        <v>5</v>
      </c>
      <c r="AZ17" s="8">
        <v>33</v>
      </c>
      <c r="BA17" s="43">
        <v>154</v>
      </c>
      <c r="BB17" s="8">
        <v>4458</v>
      </c>
      <c r="BC17" s="8">
        <v>591</v>
      </c>
      <c r="BD17" s="43">
        <v>862</v>
      </c>
      <c r="BE17" s="43">
        <v>1453</v>
      </c>
      <c r="BF17" s="58">
        <v>457</v>
      </c>
      <c r="BG17" s="43">
        <v>560</v>
      </c>
      <c r="BH17" s="8">
        <v>1017</v>
      </c>
      <c r="BI17" s="59">
        <f t="shared" si="10"/>
        <v>0.24975442043222004</v>
      </c>
      <c r="BJ17" s="21">
        <f t="shared" si="4"/>
        <v>1.4287118977384463</v>
      </c>
      <c r="BK17" s="66">
        <v>130777</v>
      </c>
      <c r="BL17" s="66">
        <v>4221</v>
      </c>
      <c r="BM17" s="43">
        <v>210</v>
      </c>
      <c r="BN17" s="8">
        <v>2253</v>
      </c>
      <c r="BO17" s="48">
        <v>84</v>
      </c>
      <c r="BP17" s="48">
        <v>17775</v>
      </c>
      <c r="BQ17" s="52">
        <v>323</v>
      </c>
    </row>
    <row r="18" spans="1:69" ht="9">
      <c r="A18" s="4" t="s">
        <v>128</v>
      </c>
      <c r="B18" s="9">
        <v>22330</v>
      </c>
      <c r="C18" s="8">
        <v>6</v>
      </c>
      <c r="D18" s="16">
        <v>62</v>
      </c>
      <c r="E18" s="16">
        <v>121</v>
      </c>
      <c r="F18" s="16">
        <v>8.5</v>
      </c>
      <c r="G18" s="16">
        <v>0</v>
      </c>
      <c r="H18" s="16">
        <v>66.2</v>
      </c>
      <c r="I18" s="21">
        <v>257.7</v>
      </c>
      <c r="J18" s="16">
        <v>2.77653381101657</v>
      </c>
      <c r="K18" s="21">
        <v>11.540528437080162</v>
      </c>
      <c r="L18" s="25">
        <v>2616789</v>
      </c>
      <c r="M18" s="25">
        <v>3795369</v>
      </c>
      <c r="N18" s="26">
        <v>836044</v>
      </c>
      <c r="O18" s="25">
        <f t="shared" si="1"/>
        <v>7248202</v>
      </c>
      <c r="P18" s="34">
        <f t="shared" si="0"/>
        <v>0.34722444713904227</v>
      </c>
      <c r="Q18" s="26">
        <f t="shared" si="5"/>
        <v>324.5948051948052</v>
      </c>
      <c r="R18" s="25">
        <v>2180375</v>
      </c>
      <c r="S18" s="26">
        <v>240897</v>
      </c>
      <c r="T18" s="25">
        <v>4998711</v>
      </c>
      <c r="U18" s="25">
        <v>3365162</v>
      </c>
      <c r="V18" s="25">
        <v>446361</v>
      </c>
      <c r="W18" s="25">
        <v>80581</v>
      </c>
      <c r="X18" s="25">
        <v>217709</v>
      </c>
      <c r="Y18" s="26">
        <v>147438</v>
      </c>
      <c r="Z18" s="25">
        <f t="shared" si="2"/>
        <v>11677234</v>
      </c>
      <c r="AA18" s="34">
        <f t="shared" si="3"/>
        <v>0.559396815894925</v>
      </c>
      <c r="AB18" s="26">
        <f t="shared" si="6"/>
        <v>522.9392745185849</v>
      </c>
      <c r="AC18" s="25">
        <v>77754</v>
      </c>
      <c r="AD18" s="25">
        <v>528054</v>
      </c>
      <c r="AE18" s="25">
        <v>413028</v>
      </c>
      <c r="AF18" s="25">
        <v>930416</v>
      </c>
      <c r="AG18" s="25">
        <v>20874688</v>
      </c>
      <c r="AH18" s="26">
        <v>0</v>
      </c>
      <c r="AI18" s="34">
        <v>0.40067056331572476</v>
      </c>
      <c r="AJ18" s="26">
        <f>AG18/B18</f>
        <v>934.8270488132557</v>
      </c>
      <c r="AK18" s="39">
        <v>473008477</v>
      </c>
      <c r="AL18" s="25">
        <f t="shared" si="7"/>
        <v>21182.645633676668</v>
      </c>
      <c r="AM18" s="52">
        <f t="shared" si="8"/>
        <v>0.04413174185036857</v>
      </c>
      <c r="AN18" s="43">
        <v>92240</v>
      </c>
      <c r="AO18" s="8">
        <v>3022073</v>
      </c>
      <c r="AP18" s="43">
        <v>1884</v>
      </c>
      <c r="AQ18" s="43">
        <v>53469</v>
      </c>
      <c r="AR18" s="26">
        <f t="shared" si="9"/>
        <v>135.33690103000447</v>
      </c>
      <c r="AS18" s="43">
        <v>249220</v>
      </c>
      <c r="AT18" s="8">
        <v>6595155</v>
      </c>
      <c r="AU18" s="43">
        <v>9</v>
      </c>
      <c r="AV18" s="8">
        <v>59</v>
      </c>
      <c r="AW18" s="9">
        <v>309</v>
      </c>
      <c r="AX18" s="43">
        <v>29232</v>
      </c>
      <c r="AY18" s="43">
        <v>6</v>
      </c>
      <c r="AZ18" s="8">
        <v>488</v>
      </c>
      <c r="BA18" s="43">
        <v>6</v>
      </c>
      <c r="BB18" s="8">
        <v>58042</v>
      </c>
      <c r="BC18" s="8">
        <v>16284</v>
      </c>
      <c r="BD18" s="43">
        <v>31809</v>
      </c>
      <c r="BE18" s="43">
        <v>48093</v>
      </c>
      <c r="BF18" s="58">
        <v>9688</v>
      </c>
      <c r="BG18" s="43">
        <v>8271</v>
      </c>
      <c r="BH18" s="8">
        <v>17959</v>
      </c>
      <c r="BI18" s="59">
        <f t="shared" si="10"/>
        <v>0.8042543663233318</v>
      </c>
      <c r="BJ18" s="21">
        <f t="shared" si="4"/>
        <v>2.677933069770032</v>
      </c>
      <c r="BK18" s="66">
        <v>1026213</v>
      </c>
      <c r="BL18" s="66">
        <v>8617</v>
      </c>
      <c r="BM18" s="43">
        <v>2076</v>
      </c>
      <c r="BN18" s="8">
        <v>15085</v>
      </c>
      <c r="BO18" s="48">
        <v>106</v>
      </c>
      <c r="BP18" s="48" t="s">
        <v>112</v>
      </c>
      <c r="BQ18" s="52">
        <v>4582</v>
      </c>
    </row>
    <row r="19" spans="1:69" ht="9">
      <c r="A19" s="4" t="s">
        <v>129</v>
      </c>
      <c r="B19" s="9">
        <v>4730</v>
      </c>
      <c r="C19" s="8">
        <v>0</v>
      </c>
      <c r="D19" s="16">
        <v>7.5</v>
      </c>
      <c r="E19" s="16">
        <v>0</v>
      </c>
      <c r="F19" s="16">
        <v>7.5</v>
      </c>
      <c r="G19" s="16">
        <v>0</v>
      </c>
      <c r="H19" s="16">
        <v>8.2</v>
      </c>
      <c r="I19" s="21">
        <v>23.2</v>
      </c>
      <c r="J19" s="16">
        <v>1.5856236786469342</v>
      </c>
      <c r="K19" s="21">
        <v>4.9048625792811835</v>
      </c>
      <c r="L19" s="25">
        <v>329909</v>
      </c>
      <c r="M19" s="25">
        <v>234640</v>
      </c>
      <c r="N19" s="26">
        <v>48644</v>
      </c>
      <c r="O19" s="25">
        <f t="shared" si="1"/>
        <v>613193</v>
      </c>
      <c r="P19" s="34">
        <f t="shared" si="0"/>
        <v>0.3796907701643364</v>
      </c>
      <c r="Q19" s="26">
        <f t="shared" si="5"/>
        <v>129.63911205073995</v>
      </c>
      <c r="R19" s="25">
        <v>231276</v>
      </c>
      <c r="S19" s="26">
        <v>13392</v>
      </c>
      <c r="T19" s="25">
        <v>431227</v>
      </c>
      <c r="U19" s="25">
        <v>66559</v>
      </c>
      <c r="V19" s="25">
        <v>6743</v>
      </c>
      <c r="W19" s="25">
        <v>20001</v>
      </c>
      <c r="X19" s="25">
        <v>22063</v>
      </c>
      <c r="Y19" s="26">
        <v>0</v>
      </c>
      <c r="Z19" s="25">
        <f t="shared" si="2"/>
        <v>791261</v>
      </c>
      <c r="AA19" s="34">
        <f t="shared" si="3"/>
        <v>0.4899509591450049</v>
      </c>
      <c r="AB19" s="26">
        <f t="shared" si="6"/>
        <v>167.28562367864694</v>
      </c>
      <c r="AC19" s="25">
        <v>2207</v>
      </c>
      <c r="AD19" s="25">
        <v>88266</v>
      </c>
      <c r="AE19" s="25">
        <v>65350</v>
      </c>
      <c r="AF19" s="25">
        <v>54703</v>
      </c>
      <c r="AG19" s="25">
        <v>1614980</v>
      </c>
      <c r="AH19" s="26">
        <v>0</v>
      </c>
      <c r="AI19" s="34">
        <v>0.30823044248225984</v>
      </c>
      <c r="AJ19" s="26">
        <f>AG19/B19</f>
        <v>341.4334038054968</v>
      </c>
      <c r="AK19" s="39">
        <v>41776228</v>
      </c>
      <c r="AL19" s="25">
        <f t="shared" si="7"/>
        <v>8832.183509513741</v>
      </c>
      <c r="AM19" s="52">
        <f t="shared" si="8"/>
        <v>0.03865787021269608</v>
      </c>
      <c r="AN19" s="43">
        <v>14355</v>
      </c>
      <c r="AO19" s="8">
        <v>360319</v>
      </c>
      <c r="AP19" s="43">
        <v>7389</v>
      </c>
      <c r="AQ19" s="43">
        <v>230590</v>
      </c>
      <c r="AR19" s="26">
        <f t="shared" si="9"/>
        <v>76.17737843551797</v>
      </c>
      <c r="AS19" s="43">
        <v>28181</v>
      </c>
      <c r="AT19" s="8">
        <v>570862</v>
      </c>
      <c r="AU19" s="43">
        <v>24</v>
      </c>
      <c r="AV19" s="8">
        <v>149</v>
      </c>
      <c r="AW19" s="9">
        <v>94</v>
      </c>
      <c r="AX19" s="43">
        <v>2205</v>
      </c>
      <c r="AY19" s="43">
        <v>1423</v>
      </c>
      <c r="AZ19" s="8">
        <v>1491</v>
      </c>
      <c r="BA19" s="43">
        <v>108</v>
      </c>
      <c r="BB19" s="8">
        <v>4813</v>
      </c>
      <c r="BC19" s="8">
        <v>3249</v>
      </c>
      <c r="BD19" s="43">
        <v>2906</v>
      </c>
      <c r="BE19" s="43">
        <v>6155</v>
      </c>
      <c r="BF19" s="58">
        <v>1855</v>
      </c>
      <c r="BG19" s="43">
        <v>5076</v>
      </c>
      <c r="BH19" s="8">
        <v>6931</v>
      </c>
      <c r="BI19" s="59">
        <f t="shared" si="10"/>
        <v>1.4653276955602537</v>
      </c>
      <c r="BJ19" s="21">
        <f t="shared" si="4"/>
        <v>0.8880392439763382</v>
      </c>
      <c r="BK19" s="66">
        <v>70819</v>
      </c>
      <c r="BL19" s="66">
        <v>15929</v>
      </c>
      <c r="BM19" s="43">
        <v>64</v>
      </c>
      <c r="BN19" s="8">
        <v>1227</v>
      </c>
      <c r="BO19" s="48">
        <v>86</v>
      </c>
      <c r="BP19" s="48">
        <v>7350</v>
      </c>
      <c r="BQ19" s="52">
        <v>387</v>
      </c>
    </row>
    <row r="20" spans="1:60" ht="9">
      <c r="A20" s="4" t="s">
        <v>181</v>
      </c>
      <c r="I20" s="21"/>
      <c r="BF20" s="58"/>
      <c r="BH20" s="8"/>
    </row>
    <row r="21" spans="1:69" ht="9">
      <c r="A21" s="4" t="s">
        <v>183</v>
      </c>
      <c r="B21" s="9">
        <v>23610</v>
      </c>
      <c r="C21" s="8">
        <v>0</v>
      </c>
      <c r="D21" s="16">
        <v>29</v>
      </c>
      <c r="E21" s="16">
        <v>0</v>
      </c>
      <c r="F21" s="16">
        <v>59.8</v>
      </c>
      <c r="G21" s="16">
        <v>0</v>
      </c>
      <c r="H21" s="16">
        <v>15.86</v>
      </c>
      <c r="I21" s="21">
        <v>104.66</v>
      </c>
      <c r="J21" s="16">
        <v>1.228293096145701</v>
      </c>
      <c r="K21" s="21">
        <v>4.432867429055485</v>
      </c>
      <c r="L21" s="25">
        <v>1035129</v>
      </c>
      <c r="M21" s="25">
        <v>1605780</v>
      </c>
      <c r="N21" s="26">
        <v>180176</v>
      </c>
      <c r="O21" s="25">
        <f t="shared" si="1"/>
        <v>2821085</v>
      </c>
      <c r="P21" s="34">
        <f t="shared" si="0"/>
        <v>0.5383000078233375</v>
      </c>
      <c r="Q21" s="26">
        <f t="shared" si="5"/>
        <v>119.48686997035155</v>
      </c>
      <c r="R21" s="25">
        <v>608559</v>
      </c>
      <c r="S21" s="26">
        <v>0</v>
      </c>
      <c r="T21" s="25">
        <v>696903</v>
      </c>
      <c r="U21" s="25">
        <v>145671</v>
      </c>
      <c r="V21" s="25">
        <v>33772</v>
      </c>
      <c r="W21" s="25">
        <v>56173</v>
      </c>
      <c r="X21" s="25">
        <v>46923</v>
      </c>
      <c r="Y21" s="26">
        <v>0</v>
      </c>
      <c r="Z21" s="25">
        <f t="shared" si="2"/>
        <v>1588001</v>
      </c>
      <c r="AA21" s="34">
        <f t="shared" si="3"/>
        <v>0.3030114125322236</v>
      </c>
      <c r="AB21" s="26">
        <f t="shared" si="6"/>
        <v>67.25967810249894</v>
      </c>
      <c r="AC21" s="25">
        <v>0</v>
      </c>
      <c r="AD21" s="25">
        <v>109896</v>
      </c>
      <c r="AE21" s="25">
        <v>495180</v>
      </c>
      <c r="AF21" s="25">
        <v>226568</v>
      </c>
      <c r="AG21" s="25">
        <v>5240730</v>
      </c>
      <c r="AH21" s="26">
        <v>531669</v>
      </c>
      <c r="AI21" s="34">
        <v>0.16077416695765667</v>
      </c>
      <c r="AJ21" s="26">
        <f>AG21/B21</f>
        <v>221.9707750952986</v>
      </c>
      <c r="AK21" s="39">
        <v>221515313</v>
      </c>
      <c r="AL21" s="25">
        <f t="shared" si="7"/>
        <v>9382.266539601864</v>
      </c>
      <c r="AM21" s="52">
        <f t="shared" si="8"/>
        <v>0.023658544996390383</v>
      </c>
      <c r="AN21" s="43">
        <v>35431</v>
      </c>
      <c r="AO21" s="8">
        <v>845906</v>
      </c>
      <c r="AP21" s="43">
        <v>27378</v>
      </c>
      <c r="AQ21" s="43">
        <v>531111</v>
      </c>
      <c r="AR21" s="26">
        <f t="shared" si="9"/>
        <v>35.8282930961457</v>
      </c>
      <c r="AS21" s="43">
        <v>16422</v>
      </c>
      <c r="AT21" s="8">
        <v>911831</v>
      </c>
      <c r="AU21" s="43">
        <v>443</v>
      </c>
      <c r="AV21" s="8">
        <v>2710</v>
      </c>
      <c r="AW21" s="9">
        <v>70</v>
      </c>
      <c r="AX21" s="43">
        <v>4690</v>
      </c>
      <c r="AY21" s="43">
        <v>6</v>
      </c>
      <c r="AZ21" s="8">
        <v>29</v>
      </c>
      <c r="BA21" s="43">
        <v>1372</v>
      </c>
      <c r="BB21" s="8">
        <v>18718</v>
      </c>
      <c r="BC21" s="8">
        <v>7614</v>
      </c>
      <c r="BD21" s="43">
        <v>5539</v>
      </c>
      <c r="BE21" s="43">
        <v>13153</v>
      </c>
      <c r="BF21" s="58">
        <v>3769</v>
      </c>
      <c r="BG21" s="43">
        <v>8710</v>
      </c>
      <c r="BH21" s="8">
        <v>12479</v>
      </c>
      <c r="BI21" s="59">
        <f t="shared" si="10"/>
        <v>0.5285472257518001</v>
      </c>
      <c r="BJ21" s="21">
        <f t="shared" si="4"/>
        <v>1.054010738039907</v>
      </c>
      <c r="BK21" s="66">
        <v>266092</v>
      </c>
      <c r="BL21" s="66">
        <v>46705</v>
      </c>
      <c r="BM21" s="43">
        <v>330</v>
      </c>
      <c r="BN21" s="8">
        <v>0</v>
      </c>
      <c r="BO21" s="48">
        <v>85</v>
      </c>
      <c r="BP21" s="48">
        <v>22392</v>
      </c>
      <c r="BQ21" s="52">
        <v>480</v>
      </c>
    </row>
    <row r="22" spans="1:69" ht="9">
      <c r="A22" s="4" t="s">
        <v>130</v>
      </c>
      <c r="B22" s="9">
        <v>2450</v>
      </c>
      <c r="C22" s="8">
        <v>1</v>
      </c>
      <c r="D22" s="16">
        <v>15</v>
      </c>
      <c r="E22" s="16">
        <v>2</v>
      </c>
      <c r="F22" s="16">
        <v>24.5</v>
      </c>
      <c r="G22" s="16">
        <v>0</v>
      </c>
      <c r="H22" s="16">
        <v>3</v>
      </c>
      <c r="I22" s="21">
        <v>44.5</v>
      </c>
      <c r="J22" s="16">
        <v>6.122448979591836</v>
      </c>
      <c r="K22" s="21">
        <v>18.163265306122447</v>
      </c>
      <c r="L22" s="25">
        <v>806058</v>
      </c>
      <c r="M22" s="25">
        <v>665233</v>
      </c>
      <c r="N22" s="26">
        <v>27996</v>
      </c>
      <c r="O22" s="25">
        <f t="shared" si="1"/>
        <v>1499287</v>
      </c>
      <c r="P22" s="34">
        <f t="shared" si="0"/>
        <v>0.5067923884146248</v>
      </c>
      <c r="Q22" s="26">
        <f t="shared" si="5"/>
        <v>611.9538775510204</v>
      </c>
      <c r="R22" s="25">
        <v>87593</v>
      </c>
      <c r="S22" s="26">
        <v>0</v>
      </c>
      <c r="T22" s="25">
        <v>747362</v>
      </c>
      <c r="U22" s="25">
        <v>127709</v>
      </c>
      <c r="V22" s="25">
        <v>3190</v>
      </c>
      <c r="W22" s="25">
        <v>33000</v>
      </c>
      <c r="X22" s="25">
        <v>21987</v>
      </c>
      <c r="Y22" s="26">
        <v>0</v>
      </c>
      <c r="Z22" s="25">
        <f t="shared" si="2"/>
        <v>1020841</v>
      </c>
      <c r="AA22" s="34">
        <f t="shared" si="3"/>
        <v>0.34506698756247073</v>
      </c>
      <c r="AB22" s="26">
        <f t="shared" si="6"/>
        <v>416.66979591836736</v>
      </c>
      <c r="AC22" s="25">
        <v>17090</v>
      </c>
      <c r="AD22" s="25">
        <v>77278</v>
      </c>
      <c r="AE22" s="25">
        <v>50651</v>
      </c>
      <c r="AF22" s="25">
        <v>293238</v>
      </c>
      <c r="AG22" s="25">
        <v>2958385</v>
      </c>
      <c r="AH22" s="26">
        <v>279524</v>
      </c>
      <c r="AI22" s="34">
        <v>0.29579348191665383</v>
      </c>
      <c r="AJ22" s="26">
        <f>AG22/B22</f>
        <v>1207.504081632653</v>
      </c>
      <c r="AK22" s="39">
        <v>311028019</v>
      </c>
      <c r="AL22" s="25">
        <f t="shared" si="7"/>
        <v>126950.2118367347</v>
      </c>
      <c r="AM22" s="52">
        <f t="shared" si="8"/>
        <v>0.009511635027325303</v>
      </c>
      <c r="AN22" s="43">
        <v>5150</v>
      </c>
      <c r="AO22" s="8">
        <v>255426</v>
      </c>
      <c r="AP22" s="43">
        <v>1575</v>
      </c>
      <c r="AQ22" s="43">
        <v>96919</v>
      </c>
      <c r="AR22" s="26">
        <f t="shared" si="9"/>
        <v>104.25551020408163</v>
      </c>
      <c r="AS22" s="43">
        <v>0</v>
      </c>
      <c r="AT22" s="8">
        <v>0</v>
      </c>
      <c r="AU22" s="43">
        <v>6</v>
      </c>
      <c r="AV22" s="8">
        <v>289</v>
      </c>
      <c r="AW22" s="9">
        <v>7</v>
      </c>
      <c r="AX22" s="43">
        <v>1647</v>
      </c>
      <c r="AY22" s="43">
        <v>2</v>
      </c>
      <c r="AZ22" s="8">
        <v>39</v>
      </c>
      <c r="BA22" s="43">
        <v>94</v>
      </c>
      <c r="BB22" s="8">
        <v>13043</v>
      </c>
      <c r="BC22" s="8">
        <v>553</v>
      </c>
      <c r="BD22" s="43">
        <v>15380</v>
      </c>
      <c r="BE22" s="43">
        <v>15933</v>
      </c>
      <c r="BF22" s="58">
        <v>258</v>
      </c>
      <c r="BG22" s="43">
        <v>4905</v>
      </c>
      <c r="BH22" s="8">
        <v>5163</v>
      </c>
      <c r="BI22" s="59">
        <f t="shared" si="10"/>
        <v>2.1073469387755104</v>
      </c>
      <c r="BJ22" s="21">
        <f t="shared" si="4"/>
        <v>3.0859965136548517</v>
      </c>
      <c r="BK22" s="66">
        <v>44089</v>
      </c>
      <c r="BL22" s="66">
        <v>4002</v>
      </c>
      <c r="BM22" s="43">
        <v>281</v>
      </c>
      <c r="BN22" s="8">
        <v>2190</v>
      </c>
      <c r="BO22" s="48">
        <v>110</v>
      </c>
      <c r="BP22" s="48">
        <v>8125</v>
      </c>
      <c r="BQ22" s="52">
        <v>1092</v>
      </c>
    </row>
    <row r="23" spans="1:69" ht="9">
      <c r="A23" s="4" t="s">
        <v>131</v>
      </c>
      <c r="B23" s="9">
        <v>9930</v>
      </c>
      <c r="C23" s="8">
        <v>2</v>
      </c>
      <c r="D23" s="16">
        <v>19</v>
      </c>
      <c r="E23" s="16">
        <v>0</v>
      </c>
      <c r="F23" s="16">
        <v>30.75</v>
      </c>
      <c r="G23" s="16">
        <v>0</v>
      </c>
      <c r="H23" s="16">
        <v>37.45</v>
      </c>
      <c r="I23" s="21">
        <v>87.2</v>
      </c>
      <c r="J23" s="16">
        <v>1.9133937562940584</v>
      </c>
      <c r="K23" s="21">
        <v>8.781470292044311</v>
      </c>
      <c r="L23" s="25">
        <v>789300</v>
      </c>
      <c r="M23" s="25">
        <v>924734</v>
      </c>
      <c r="N23" s="26">
        <v>78163</v>
      </c>
      <c r="O23" s="25">
        <f t="shared" si="1"/>
        <v>1792197</v>
      </c>
      <c r="P23" s="34">
        <f t="shared" si="0"/>
        <v>0.4267292181665709</v>
      </c>
      <c r="Q23" s="26">
        <f t="shared" si="5"/>
        <v>180.48308157099697</v>
      </c>
      <c r="R23" s="25">
        <v>584802</v>
      </c>
      <c r="S23" s="26">
        <v>5892</v>
      </c>
      <c r="T23" s="25">
        <v>679790</v>
      </c>
      <c r="U23" s="25">
        <v>146118</v>
      </c>
      <c r="V23" s="25">
        <v>32796</v>
      </c>
      <c r="W23" s="25">
        <v>80666</v>
      </c>
      <c r="X23" s="25">
        <v>17667</v>
      </c>
      <c r="Y23" s="26">
        <v>0</v>
      </c>
      <c r="Z23" s="25">
        <f t="shared" si="2"/>
        <v>1547731</v>
      </c>
      <c r="AA23" s="34">
        <f t="shared" si="3"/>
        <v>0.3685208933851384</v>
      </c>
      <c r="AB23" s="26">
        <f t="shared" si="6"/>
        <v>155.86414904330312</v>
      </c>
      <c r="AC23" s="25">
        <v>134742</v>
      </c>
      <c r="AD23" s="25">
        <v>406318</v>
      </c>
      <c r="AE23" s="25">
        <v>109721</v>
      </c>
      <c r="AF23" s="25">
        <v>209137</v>
      </c>
      <c r="AG23" s="25">
        <v>4199846</v>
      </c>
      <c r="AH23" s="26">
        <v>346693</v>
      </c>
      <c r="AI23" s="34">
        <v>0.19665197247708607</v>
      </c>
      <c r="AJ23" s="26">
        <f>AG23/B23</f>
        <v>422.9452165156093</v>
      </c>
      <c r="AK23" s="39">
        <v>91842103</v>
      </c>
      <c r="AL23" s="25">
        <f t="shared" si="7"/>
        <v>9248.95297079557</v>
      </c>
      <c r="AM23" s="52">
        <f t="shared" si="8"/>
        <v>0.045728983361803026</v>
      </c>
      <c r="AN23" s="43">
        <v>23721</v>
      </c>
      <c r="AO23" s="8">
        <v>992074</v>
      </c>
      <c r="AP23" s="43">
        <v>18153</v>
      </c>
      <c r="AQ23" s="43">
        <v>710268</v>
      </c>
      <c r="AR23" s="26">
        <f t="shared" si="9"/>
        <v>99.9067472306143</v>
      </c>
      <c r="AS23" s="43">
        <v>40690</v>
      </c>
      <c r="AT23" s="8">
        <v>1108314</v>
      </c>
      <c r="AU23" s="43">
        <v>353</v>
      </c>
      <c r="AV23" s="8">
        <v>1697</v>
      </c>
      <c r="AW23" s="9">
        <v>0</v>
      </c>
      <c r="AX23" s="43">
        <v>2981</v>
      </c>
      <c r="AY23" s="43">
        <v>174</v>
      </c>
      <c r="AZ23" s="8">
        <v>238</v>
      </c>
      <c r="BA23" s="43">
        <v>1471</v>
      </c>
      <c r="BB23" s="8">
        <v>40224</v>
      </c>
      <c r="BC23" s="8">
        <v>7351</v>
      </c>
      <c r="BD23" s="43">
        <v>15099</v>
      </c>
      <c r="BE23" s="43">
        <v>22450</v>
      </c>
      <c r="BF23" s="58">
        <v>3065</v>
      </c>
      <c r="BG23" s="43">
        <v>4232</v>
      </c>
      <c r="BH23" s="8">
        <v>7297</v>
      </c>
      <c r="BI23" s="59">
        <f t="shared" si="10"/>
        <v>0.7348439073514602</v>
      </c>
      <c r="BJ23" s="21">
        <f t="shared" si="4"/>
        <v>3.0766068247224885</v>
      </c>
      <c r="BK23" s="66">
        <v>398218</v>
      </c>
      <c r="BL23" s="66">
        <v>19690</v>
      </c>
      <c r="BM23" s="43">
        <v>562</v>
      </c>
      <c r="BN23" s="8">
        <v>9129</v>
      </c>
      <c r="BO23" s="48">
        <v>96</v>
      </c>
      <c r="BP23" s="48">
        <v>12962</v>
      </c>
      <c r="BQ23" s="52">
        <v>653</v>
      </c>
    </row>
    <row r="24" spans="1:60" ht="9">
      <c r="A24" s="7" t="s">
        <v>113</v>
      </c>
      <c r="I24" s="21"/>
      <c r="BF24" s="58"/>
      <c r="BH24" s="8"/>
    </row>
    <row r="25" spans="1:69" ht="9">
      <c r="A25" s="4" t="s">
        <v>132</v>
      </c>
      <c r="B25" s="9">
        <v>3700</v>
      </c>
      <c r="C25" s="8">
        <v>0</v>
      </c>
      <c r="D25" s="16">
        <v>4</v>
      </c>
      <c r="E25" s="16">
        <v>0</v>
      </c>
      <c r="F25" s="16">
        <v>2.75</v>
      </c>
      <c r="G25" s="16">
        <v>0</v>
      </c>
      <c r="H25" s="16">
        <v>0.5</v>
      </c>
      <c r="I25" s="21">
        <v>7.25</v>
      </c>
      <c r="J25" s="16">
        <v>1.081081081081081</v>
      </c>
      <c r="K25" s="21">
        <v>1.9594594594594594</v>
      </c>
      <c r="L25" s="25">
        <v>128085</v>
      </c>
      <c r="M25" s="25">
        <v>23599</v>
      </c>
      <c r="N25" s="26">
        <v>4120</v>
      </c>
      <c r="O25" s="25">
        <f t="shared" si="1"/>
        <v>155804</v>
      </c>
      <c r="P25" s="34">
        <f>O25/AG25</f>
        <v>0.6370944658439445</v>
      </c>
      <c r="Q25" s="26">
        <f>O25/B25</f>
        <v>42.10918918918919</v>
      </c>
      <c r="R25" s="25">
        <v>28696</v>
      </c>
      <c r="S25" s="26">
        <v>2277</v>
      </c>
      <c r="T25" s="25">
        <v>16104</v>
      </c>
      <c r="U25" s="25">
        <v>13447</v>
      </c>
      <c r="V25" s="25">
        <v>487</v>
      </c>
      <c r="W25" s="25">
        <v>0</v>
      </c>
      <c r="X25" s="25">
        <v>400</v>
      </c>
      <c r="Y25" s="26">
        <v>0</v>
      </c>
      <c r="Z25" s="25">
        <f t="shared" si="2"/>
        <v>61411</v>
      </c>
      <c r="AA25" s="34">
        <f t="shared" si="3"/>
        <v>0.2511142733302256</v>
      </c>
      <c r="AB25" s="26">
        <f>Z25/B25</f>
        <v>16.597567567567566</v>
      </c>
      <c r="AC25" s="25">
        <v>350</v>
      </c>
      <c r="AD25" s="25">
        <v>987</v>
      </c>
      <c r="AE25" s="25">
        <v>20590</v>
      </c>
      <c r="AF25" s="25">
        <v>5412</v>
      </c>
      <c r="AG25" s="25">
        <v>244554</v>
      </c>
      <c r="AH25" s="26">
        <v>34454</v>
      </c>
      <c r="AI25" s="34">
        <v>0.1208362979137532</v>
      </c>
      <c r="AJ25" s="26">
        <f>AG25/B25</f>
        <v>66.09567567567568</v>
      </c>
      <c r="AK25" s="39">
        <v>29562036</v>
      </c>
      <c r="AL25" s="25">
        <f>AK25/B25</f>
        <v>7989.73945945946</v>
      </c>
      <c r="AM25" s="52">
        <f>AG25/AK25</f>
        <v>0.008272569588914647</v>
      </c>
      <c r="AN25" s="43">
        <v>457</v>
      </c>
      <c r="AO25" s="8">
        <v>40227</v>
      </c>
      <c r="AP25" s="43">
        <v>347</v>
      </c>
      <c r="AQ25" s="43">
        <v>30484</v>
      </c>
      <c r="AR25" s="26">
        <f>AO25/B25</f>
        <v>10.872162162162162</v>
      </c>
      <c r="AS25" s="43">
        <v>37194</v>
      </c>
      <c r="AT25" s="8">
        <v>102098</v>
      </c>
      <c r="AU25" s="43">
        <v>1</v>
      </c>
      <c r="AV25" s="8">
        <v>8</v>
      </c>
      <c r="AW25" s="9">
        <v>17</v>
      </c>
      <c r="AX25" s="43">
        <v>241</v>
      </c>
      <c r="AY25" s="43">
        <v>2</v>
      </c>
      <c r="AZ25" s="8">
        <v>3</v>
      </c>
      <c r="BA25" s="43">
        <v>11</v>
      </c>
      <c r="BB25" s="8">
        <v>1802</v>
      </c>
      <c r="BC25" s="8">
        <v>452</v>
      </c>
      <c r="BD25" s="43">
        <v>29</v>
      </c>
      <c r="BE25" s="43">
        <v>481</v>
      </c>
      <c r="BF25" s="58">
        <v>149</v>
      </c>
      <c r="BG25" s="43">
        <v>54</v>
      </c>
      <c r="BH25" s="8">
        <v>203</v>
      </c>
      <c r="BI25" s="59">
        <f>BH25/B25</f>
        <v>0.054864864864864867</v>
      </c>
      <c r="BJ25" s="21">
        <f t="shared" si="4"/>
        <v>2.3694581280788176</v>
      </c>
      <c r="BK25" s="66">
        <v>30546</v>
      </c>
      <c r="BL25" s="66">
        <v>683</v>
      </c>
      <c r="BM25" s="43">
        <v>85</v>
      </c>
      <c r="BN25" s="8">
        <v>1271</v>
      </c>
      <c r="BO25" s="48">
        <v>62</v>
      </c>
      <c r="BP25" s="48">
        <v>1260</v>
      </c>
      <c r="BQ25" s="52">
        <v>220</v>
      </c>
    </row>
    <row r="26" spans="1:69" ht="9">
      <c r="A26" s="4" t="s">
        <v>133</v>
      </c>
      <c r="B26" s="9">
        <v>4150</v>
      </c>
      <c r="C26" s="8">
        <v>0</v>
      </c>
      <c r="D26" s="16">
        <v>2</v>
      </c>
      <c r="E26" s="16">
        <v>1</v>
      </c>
      <c r="F26" s="16">
        <v>4.7</v>
      </c>
      <c r="G26" s="16">
        <v>0</v>
      </c>
      <c r="H26" s="16">
        <v>1</v>
      </c>
      <c r="I26" s="21">
        <v>8.7</v>
      </c>
      <c r="J26" s="16">
        <v>0.48192771084337344</v>
      </c>
      <c r="K26" s="21">
        <v>2.0963855421686746</v>
      </c>
      <c r="L26" s="25">
        <v>108365</v>
      </c>
      <c r="M26" s="25">
        <v>116750</v>
      </c>
      <c r="N26" s="26">
        <v>12753</v>
      </c>
      <c r="O26" s="25">
        <f t="shared" si="1"/>
        <v>237868</v>
      </c>
      <c r="P26" s="34">
        <f aca="true" t="shared" si="11" ref="P26:P80">O26/AG26</f>
        <v>0.600701038425795</v>
      </c>
      <c r="Q26" s="26">
        <f>O26/B26</f>
        <v>57.31759036144578</v>
      </c>
      <c r="R26" s="25">
        <v>41316</v>
      </c>
      <c r="S26" s="26">
        <v>7203</v>
      </c>
      <c r="T26" s="25">
        <v>60953</v>
      </c>
      <c r="U26" s="25">
        <v>0</v>
      </c>
      <c r="V26" s="25">
        <v>5376</v>
      </c>
      <c r="W26" s="25">
        <v>1603</v>
      </c>
      <c r="X26" s="25">
        <v>0</v>
      </c>
      <c r="Y26" s="26">
        <v>735</v>
      </c>
      <c r="Z26" s="25">
        <f t="shared" si="2"/>
        <v>117186</v>
      </c>
      <c r="AA26" s="34">
        <f t="shared" si="3"/>
        <v>0.29593619944240174</v>
      </c>
      <c r="AB26" s="26">
        <f>Z26/B26</f>
        <v>28.237590361445783</v>
      </c>
      <c r="AC26" s="25">
        <v>1367</v>
      </c>
      <c r="AD26" s="25">
        <v>8934</v>
      </c>
      <c r="AE26" s="25">
        <v>23099</v>
      </c>
      <c r="AF26" s="25">
        <v>7530</v>
      </c>
      <c r="AG26" s="25">
        <v>395984</v>
      </c>
      <c r="AH26" s="26">
        <v>34152</v>
      </c>
      <c r="AI26" s="34">
        <v>0.15392793648228212</v>
      </c>
      <c r="AJ26" s="26">
        <f>AG26/B26</f>
        <v>95.41783132530121</v>
      </c>
      <c r="AK26" s="39">
        <v>23108054</v>
      </c>
      <c r="AL26" s="25">
        <f>AK26/B26</f>
        <v>5568.20578313253</v>
      </c>
      <c r="AM26" s="52">
        <f>AG26/AK26</f>
        <v>0.017136189832341574</v>
      </c>
      <c r="AN26" s="43">
        <v>1079</v>
      </c>
      <c r="AO26" s="8">
        <v>43580</v>
      </c>
      <c r="AP26" s="43">
        <v>832</v>
      </c>
      <c r="AQ26" s="43">
        <v>43580</v>
      </c>
      <c r="AR26" s="26">
        <f>AO26/B26</f>
        <v>10.501204819277108</v>
      </c>
      <c r="AS26" s="43">
        <v>684</v>
      </c>
      <c r="AT26" s="8">
        <v>12623</v>
      </c>
      <c r="AU26" s="43">
        <v>1</v>
      </c>
      <c r="AV26" s="8">
        <v>12</v>
      </c>
      <c r="AW26" s="9">
        <v>11</v>
      </c>
      <c r="AX26" s="43">
        <v>538</v>
      </c>
      <c r="AY26" s="43">
        <v>0</v>
      </c>
      <c r="AZ26" s="8">
        <v>12</v>
      </c>
      <c r="BA26" s="43">
        <v>91</v>
      </c>
      <c r="BB26" s="8">
        <v>3160</v>
      </c>
      <c r="BC26" s="8">
        <v>429</v>
      </c>
      <c r="BD26" s="43">
        <v>469</v>
      </c>
      <c r="BE26" s="43">
        <v>898</v>
      </c>
      <c r="BF26" s="58">
        <v>170</v>
      </c>
      <c r="BG26" s="43">
        <v>84</v>
      </c>
      <c r="BH26" s="8">
        <v>254</v>
      </c>
      <c r="BI26" s="59">
        <f>BH26/B26</f>
        <v>0.061204819277108434</v>
      </c>
      <c r="BJ26" s="21">
        <f t="shared" si="4"/>
        <v>3.5354330708661417</v>
      </c>
      <c r="BK26" s="66">
        <v>23396</v>
      </c>
      <c r="BL26" s="66">
        <v>3729</v>
      </c>
      <c r="BM26" s="43">
        <v>68</v>
      </c>
      <c r="BN26" s="8">
        <v>1123</v>
      </c>
      <c r="BO26" s="48">
        <v>66</v>
      </c>
      <c r="BP26" s="48">
        <v>2658</v>
      </c>
      <c r="BQ26" s="52">
        <v>463</v>
      </c>
    </row>
    <row r="27" spans="1:69" ht="9">
      <c r="A27" s="4" t="s">
        <v>134</v>
      </c>
      <c r="B27" s="9">
        <v>3140</v>
      </c>
      <c r="C27" s="8">
        <v>3</v>
      </c>
      <c r="D27" s="16">
        <v>3</v>
      </c>
      <c r="E27" s="16">
        <v>0</v>
      </c>
      <c r="F27" s="16">
        <v>7.2</v>
      </c>
      <c r="G27" s="16">
        <v>0</v>
      </c>
      <c r="H27" s="16">
        <v>1.7</v>
      </c>
      <c r="I27" s="21">
        <v>11.9</v>
      </c>
      <c r="J27" s="16">
        <v>0.9554140127388535</v>
      </c>
      <c r="K27" s="21">
        <v>3.789808917197452</v>
      </c>
      <c r="L27" s="25">
        <v>123032</v>
      </c>
      <c r="M27" s="25">
        <v>147583</v>
      </c>
      <c r="N27" s="26">
        <v>6563</v>
      </c>
      <c r="O27" s="25">
        <f t="shared" si="1"/>
        <v>277178</v>
      </c>
      <c r="P27" s="34">
        <f t="shared" si="11"/>
        <v>0.6510117083367586</v>
      </c>
      <c r="Q27" s="26">
        <f>O27/B27</f>
        <v>88.27324840764331</v>
      </c>
      <c r="R27" s="25">
        <v>39001</v>
      </c>
      <c r="S27" s="26">
        <v>748</v>
      </c>
      <c r="T27" s="25">
        <v>35617</v>
      </c>
      <c r="U27" s="25">
        <v>9183</v>
      </c>
      <c r="V27" s="25">
        <v>1705</v>
      </c>
      <c r="W27" s="25">
        <v>4343</v>
      </c>
      <c r="X27" s="25">
        <v>1930</v>
      </c>
      <c r="Y27" s="26">
        <v>5556</v>
      </c>
      <c r="Z27" s="25">
        <f t="shared" si="2"/>
        <v>98083</v>
      </c>
      <c r="AA27" s="34">
        <f t="shared" si="3"/>
        <v>0.2303688654539476</v>
      </c>
      <c r="AB27" s="26">
        <f>Z27/B27</f>
        <v>31.236624203821655</v>
      </c>
      <c r="AC27" s="25">
        <v>1365</v>
      </c>
      <c r="AD27" s="25">
        <v>1506</v>
      </c>
      <c r="AE27" s="25">
        <v>37800</v>
      </c>
      <c r="AF27" s="25">
        <v>9833</v>
      </c>
      <c r="AG27" s="25">
        <v>425765</v>
      </c>
      <c r="AH27" s="26">
        <v>57501</v>
      </c>
      <c r="AI27" s="34">
        <v>0.10522236444987258</v>
      </c>
      <c r="AJ27" s="26">
        <f>AG27/B27</f>
        <v>135.593949044586</v>
      </c>
      <c r="AK27" s="39">
        <v>29185546</v>
      </c>
      <c r="AL27" s="25">
        <f>AK27/B27</f>
        <v>9294.759872611465</v>
      </c>
      <c r="AM27" s="52">
        <f>AG27/AK27</f>
        <v>0.014588214316771734</v>
      </c>
      <c r="AN27" s="43">
        <v>3598</v>
      </c>
      <c r="AO27" s="8">
        <v>67890</v>
      </c>
      <c r="AP27" s="43">
        <v>2930</v>
      </c>
      <c r="AQ27" s="43">
        <v>59149</v>
      </c>
      <c r="AR27" s="26">
        <f>AO27/B27</f>
        <v>21.621019108280255</v>
      </c>
      <c r="AS27" s="43">
        <v>1889</v>
      </c>
      <c r="AT27" s="8">
        <v>111305</v>
      </c>
      <c r="AU27" s="43">
        <v>7</v>
      </c>
      <c r="AV27" s="8">
        <v>23</v>
      </c>
      <c r="AW27" s="9">
        <v>15</v>
      </c>
      <c r="AX27" s="43">
        <v>630</v>
      </c>
      <c r="AY27" s="43">
        <v>361</v>
      </c>
      <c r="AZ27" s="8">
        <v>362</v>
      </c>
      <c r="BA27" s="43">
        <v>236</v>
      </c>
      <c r="BB27" s="8">
        <v>7213</v>
      </c>
      <c r="BC27" s="8">
        <v>926</v>
      </c>
      <c r="BD27" s="43">
        <v>51</v>
      </c>
      <c r="BE27" s="43">
        <v>977</v>
      </c>
      <c r="BF27" s="58">
        <v>768</v>
      </c>
      <c r="BG27" s="43">
        <v>976</v>
      </c>
      <c r="BH27" s="8">
        <v>1744</v>
      </c>
      <c r="BI27" s="59">
        <f>BH27/B27</f>
        <v>0.5554140127388535</v>
      </c>
      <c r="BJ27" s="21">
        <f t="shared" si="4"/>
        <v>0.5602064220183486</v>
      </c>
      <c r="BK27" s="66">
        <v>26297</v>
      </c>
      <c r="BL27" s="66">
        <v>4745</v>
      </c>
      <c r="BM27" s="43">
        <v>58</v>
      </c>
      <c r="BN27" s="8">
        <v>778</v>
      </c>
      <c r="BO27" s="48">
        <v>67</v>
      </c>
      <c r="BP27" s="48">
        <v>3929</v>
      </c>
      <c r="BQ27" s="52">
        <v>131</v>
      </c>
    </row>
    <row r="28" spans="1:69" ht="9">
      <c r="A28" s="4" t="s">
        <v>135</v>
      </c>
      <c r="B28" s="9">
        <v>820</v>
      </c>
      <c r="C28" s="8">
        <v>0</v>
      </c>
      <c r="D28" s="16">
        <v>1</v>
      </c>
      <c r="E28" s="16">
        <v>0</v>
      </c>
      <c r="F28" s="16">
        <v>2.75</v>
      </c>
      <c r="G28" s="16">
        <v>0</v>
      </c>
      <c r="H28" s="16">
        <v>1.35</v>
      </c>
      <c r="I28" s="21">
        <v>5.1</v>
      </c>
      <c r="J28" s="16">
        <v>1.2195121951219512</v>
      </c>
      <c r="K28" s="21">
        <v>6.219512195121951</v>
      </c>
      <c r="L28" s="25">
        <v>43466</v>
      </c>
      <c r="M28" s="25">
        <v>68633</v>
      </c>
      <c r="N28" s="26">
        <v>11880</v>
      </c>
      <c r="O28" s="25">
        <f t="shared" si="1"/>
        <v>123979</v>
      </c>
      <c r="P28" s="34">
        <f t="shared" si="11"/>
        <v>0.7098752354722901</v>
      </c>
      <c r="Q28" s="26">
        <f>O28/B28</f>
        <v>151.19390243902438</v>
      </c>
      <c r="R28" s="25">
        <v>6200</v>
      </c>
      <c r="S28" s="26">
        <v>88</v>
      </c>
      <c r="T28" s="25">
        <v>4000</v>
      </c>
      <c r="U28" s="25">
        <v>10900</v>
      </c>
      <c r="V28" s="25">
        <v>2250</v>
      </c>
      <c r="W28" s="25">
        <v>1450</v>
      </c>
      <c r="X28" s="25">
        <v>200</v>
      </c>
      <c r="Y28" s="26">
        <v>0</v>
      </c>
      <c r="Z28" s="25">
        <f t="shared" si="2"/>
        <v>25088</v>
      </c>
      <c r="AA28" s="34">
        <f t="shared" si="3"/>
        <v>0.1436481170805444</v>
      </c>
      <c r="AB28" s="26">
        <f>Z28/B28</f>
        <v>30.59512195121951</v>
      </c>
      <c r="AC28" s="25">
        <v>1500</v>
      </c>
      <c r="AD28" s="25">
        <v>7500</v>
      </c>
      <c r="AE28" s="25">
        <v>11582</v>
      </c>
      <c r="AF28" s="25">
        <v>5000</v>
      </c>
      <c r="AG28" s="25">
        <v>174649</v>
      </c>
      <c r="AH28" s="26">
        <v>22141</v>
      </c>
      <c r="AI28" s="34">
        <v>0.08531397259646491</v>
      </c>
      <c r="AJ28" s="26">
        <f>AG28/B28</f>
        <v>212.98658536585367</v>
      </c>
      <c r="AK28" s="39">
        <v>9243777</v>
      </c>
      <c r="AL28" s="25">
        <f>AK28/B28</f>
        <v>11272.898780487805</v>
      </c>
      <c r="AM28" s="52">
        <f>AG28/AK28</f>
        <v>0.018893683826427227</v>
      </c>
      <c r="AN28" s="43">
        <v>596</v>
      </c>
      <c r="AO28" s="8">
        <v>23481</v>
      </c>
      <c r="AP28" s="43">
        <v>594</v>
      </c>
      <c r="AQ28" s="43">
        <v>20840</v>
      </c>
      <c r="AR28" s="26">
        <f>AO28/B28</f>
        <v>28.635365853658538</v>
      </c>
      <c r="AS28" s="43">
        <v>0</v>
      </c>
      <c r="AT28" s="8">
        <v>10096</v>
      </c>
      <c r="AU28" s="43">
        <v>1</v>
      </c>
      <c r="AV28" s="8">
        <v>2</v>
      </c>
      <c r="AW28" s="9">
        <v>36</v>
      </c>
      <c r="AX28" s="43">
        <v>256</v>
      </c>
      <c r="AY28" s="43">
        <v>1</v>
      </c>
      <c r="AZ28" s="8">
        <v>2</v>
      </c>
      <c r="BA28" s="43">
        <v>378</v>
      </c>
      <c r="BB28" s="8">
        <v>2260</v>
      </c>
      <c r="BC28" s="8">
        <v>270</v>
      </c>
      <c r="BD28" s="43">
        <v>21</v>
      </c>
      <c r="BE28" s="43">
        <v>291</v>
      </c>
      <c r="BF28" s="58">
        <v>52</v>
      </c>
      <c r="BG28" s="43">
        <v>96</v>
      </c>
      <c r="BH28" s="8">
        <v>148</v>
      </c>
      <c r="BI28" s="59">
        <f>BH28/B28</f>
        <v>0.18048780487804877</v>
      </c>
      <c r="BJ28" s="21">
        <f t="shared" si="4"/>
        <v>1.9662162162162162</v>
      </c>
      <c r="BK28" s="66">
        <v>6134</v>
      </c>
      <c r="BL28" s="66">
        <v>385</v>
      </c>
      <c r="BM28" s="43">
        <v>13</v>
      </c>
      <c r="BN28" s="8">
        <v>286</v>
      </c>
      <c r="BO28" s="48">
        <v>77</v>
      </c>
      <c r="BP28" s="48">
        <v>700</v>
      </c>
      <c r="BQ28" s="52">
        <v>250</v>
      </c>
    </row>
    <row r="29" spans="1:69" ht="9">
      <c r="A29" s="4" t="s">
        <v>136</v>
      </c>
      <c r="B29" s="9">
        <v>2470</v>
      </c>
      <c r="C29" s="8">
        <v>1</v>
      </c>
      <c r="D29" s="16">
        <v>0.5</v>
      </c>
      <c r="E29" s="16">
        <v>0.75</v>
      </c>
      <c r="F29" s="16">
        <v>0</v>
      </c>
      <c r="G29" s="16">
        <v>0</v>
      </c>
      <c r="H29" s="16">
        <v>0</v>
      </c>
      <c r="I29" s="21">
        <v>1.25</v>
      </c>
      <c r="J29" s="16">
        <v>0.20242914979757085</v>
      </c>
      <c r="K29" s="21">
        <v>0.5060728744939271</v>
      </c>
      <c r="L29" s="25">
        <v>18000</v>
      </c>
      <c r="M29" s="25">
        <v>22230</v>
      </c>
      <c r="N29" s="26">
        <v>0</v>
      </c>
      <c r="O29" s="25">
        <f t="shared" si="1"/>
        <v>40230</v>
      </c>
      <c r="P29" s="34">
        <f t="shared" si="11"/>
        <v>0.2165231431646932</v>
      </c>
      <c r="Q29" s="26">
        <f>O29/B29</f>
        <v>16.28744939271255</v>
      </c>
      <c r="R29" s="25">
        <v>19700</v>
      </c>
      <c r="S29" s="26">
        <v>1500</v>
      </c>
      <c r="T29" s="25">
        <v>12000</v>
      </c>
      <c r="U29" s="25">
        <v>400</v>
      </c>
      <c r="V29" s="25">
        <v>5000</v>
      </c>
      <c r="W29" s="25">
        <v>200</v>
      </c>
      <c r="X29" s="25">
        <v>0</v>
      </c>
      <c r="Y29" s="26">
        <v>0</v>
      </c>
      <c r="Z29" s="25">
        <f t="shared" si="2"/>
        <v>38800</v>
      </c>
      <c r="AA29" s="34">
        <f t="shared" si="3"/>
        <v>0.20882669537136705</v>
      </c>
      <c r="AB29" s="26">
        <f>Z29/B29</f>
        <v>15.708502024291498</v>
      </c>
      <c r="AC29" s="25">
        <v>0</v>
      </c>
      <c r="AD29" s="25">
        <v>3000</v>
      </c>
      <c r="AE29" s="25">
        <v>5000</v>
      </c>
      <c r="AF29" s="25">
        <v>98770</v>
      </c>
      <c r="AG29" s="25">
        <v>185800</v>
      </c>
      <c r="AH29" s="26">
        <v>0</v>
      </c>
      <c r="AI29" s="34">
        <v>0.06673842841765339</v>
      </c>
      <c r="AJ29" s="26">
        <f>AG29/B29</f>
        <v>75.22267206477733</v>
      </c>
      <c r="AK29" s="39">
        <v>14497571</v>
      </c>
      <c r="AL29" s="25">
        <f>AK29/B29</f>
        <v>5869.461943319838</v>
      </c>
      <c r="AM29" s="52">
        <f>AG29/AK29</f>
        <v>0.012815939994361814</v>
      </c>
      <c r="AN29" s="43">
        <v>198</v>
      </c>
      <c r="AO29" s="8">
        <v>8223</v>
      </c>
      <c r="AP29" s="43">
        <v>198</v>
      </c>
      <c r="AQ29" s="43">
        <v>8223</v>
      </c>
      <c r="AR29" s="26">
        <f>AO29/B29</f>
        <v>3.3291497975708504</v>
      </c>
      <c r="AS29" s="43">
        <v>0</v>
      </c>
      <c r="AT29" s="8">
        <v>0</v>
      </c>
      <c r="AU29" s="43">
        <v>15</v>
      </c>
      <c r="AV29" s="8">
        <v>15</v>
      </c>
      <c r="AW29" s="9">
        <v>0</v>
      </c>
      <c r="AX29" s="43">
        <v>130</v>
      </c>
      <c r="AY29" s="43">
        <v>1</v>
      </c>
      <c r="AZ29" s="8">
        <v>1</v>
      </c>
      <c r="BA29" s="43">
        <v>25</v>
      </c>
      <c r="BB29" s="8">
        <v>1500</v>
      </c>
      <c r="BC29" s="8">
        <v>0</v>
      </c>
      <c r="BD29" s="43">
        <v>0</v>
      </c>
      <c r="BE29" s="43">
        <v>0</v>
      </c>
      <c r="BF29" s="58">
        <v>0</v>
      </c>
      <c r="BG29" s="43">
        <v>0</v>
      </c>
      <c r="BH29" s="8">
        <v>0</v>
      </c>
      <c r="BI29" s="59">
        <f>BH29/B29</f>
        <v>0</v>
      </c>
      <c r="BJ29" s="21">
        <v>0</v>
      </c>
      <c r="BK29" s="66">
        <v>35000</v>
      </c>
      <c r="BL29" s="66">
        <v>0</v>
      </c>
      <c r="BM29" s="43">
        <v>70</v>
      </c>
      <c r="BN29" s="8">
        <v>1000</v>
      </c>
      <c r="BO29" s="48">
        <v>70</v>
      </c>
      <c r="BP29" s="48">
        <v>60</v>
      </c>
      <c r="BQ29" s="52">
        <v>150</v>
      </c>
    </row>
    <row r="30" spans="1:69" ht="9">
      <c r="A30" s="4" t="s">
        <v>180</v>
      </c>
      <c r="C30" s="8" t="s">
        <v>114</v>
      </c>
      <c r="D30" s="16" t="s">
        <v>109</v>
      </c>
      <c r="E30" s="16" t="s">
        <v>109</v>
      </c>
      <c r="H30" s="16" t="s">
        <v>109</v>
      </c>
      <c r="I30" s="21" t="s">
        <v>109</v>
      </c>
      <c r="L30" s="25" t="s">
        <v>110</v>
      </c>
      <c r="M30" s="25" t="s">
        <v>110</v>
      </c>
      <c r="N30" s="26" t="s">
        <v>110</v>
      </c>
      <c r="R30" s="25" t="s">
        <v>110</v>
      </c>
      <c r="S30" s="26" t="s">
        <v>110</v>
      </c>
      <c r="T30" s="25" t="s">
        <v>110</v>
      </c>
      <c r="U30" s="25" t="s">
        <v>110</v>
      </c>
      <c r="V30" s="25" t="s">
        <v>110</v>
      </c>
      <c r="W30" s="25" t="s">
        <v>110</v>
      </c>
      <c r="X30" s="25" t="s">
        <v>110</v>
      </c>
      <c r="Y30" s="26" t="s">
        <v>110</v>
      </c>
      <c r="AC30" s="25" t="s">
        <v>110</v>
      </c>
      <c r="AD30" s="25" t="s">
        <v>110</v>
      </c>
      <c r="AE30" s="25" t="s">
        <v>110</v>
      </c>
      <c r="AF30" s="25" t="s">
        <v>110</v>
      </c>
      <c r="AG30" s="25" t="s">
        <v>110</v>
      </c>
      <c r="AH30" s="26" t="s">
        <v>110</v>
      </c>
      <c r="AN30" s="43" t="s">
        <v>110</v>
      </c>
      <c r="AO30" s="8" t="s">
        <v>110</v>
      </c>
      <c r="AP30" s="43" t="s">
        <v>110</v>
      </c>
      <c r="AQ30" s="43" t="s">
        <v>110</v>
      </c>
      <c r="AS30" s="43" t="s">
        <v>110</v>
      </c>
      <c r="AT30" s="8" t="s">
        <v>110</v>
      </c>
      <c r="AU30" s="43" t="s">
        <v>110</v>
      </c>
      <c r="AV30" s="8" t="s">
        <v>110</v>
      </c>
      <c r="AW30" s="9" t="s">
        <v>110</v>
      </c>
      <c r="AX30" s="43" t="s">
        <v>110</v>
      </c>
      <c r="AY30" s="43" t="s">
        <v>110</v>
      </c>
      <c r="AZ30" s="8" t="s">
        <v>110</v>
      </c>
      <c r="BA30" s="43" t="s">
        <v>110</v>
      </c>
      <c r="BB30" s="8" t="s">
        <v>110</v>
      </c>
      <c r="BC30" s="8" t="s">
        <v>110</v>
      </c>
      <c r="BD30" s="43" t="s">
        <v>110</v>
      </c>
      <c r="BE30" s="43" t="s">
        <v>110</v>
      </c>
      <c r="BF30" s="58" t="s">
        <v>110</v>
      </c>
      <c r="BG30" s="43" t="s">
        <v>110</v>
      </c>
      <c r="BH30" s="8" t="s">
        <v>110</v>
      </c>
      <c r="BK30" s="66" t="s">
        <v>110</v>
      </c>
      <c r="BL30" s="66" t="s">
        <v>110</v>
      </c>
      <c r="BM30" s="43" t="s">
        <v>110</v>
      </c>
      <c r="BN30" s="8" t="s">
        <v>110</v>
      </c>
      <c r="BO30" s="48" t="s">
        <v>110</v>
      </c>
      <c r="BP30" s="48" t="s">
        <v>110</v>
      </c>
      <c r="BQ30" s="52" t="s">
        <v>110</v>
      </c>
    </row>
    <row r="31" spans="1:69" ht="9">
      <c r="A31" s="4" t="s">
        <v>137</v>
      </c>
      <c r="B31" s="9">
        <v>750</v>
      </c>
      <c r="C31" s="8">
        <v>0</v>
      </c>
      <c r="D31" s="16">
        <v>1</v>
      </c>
      <c r="E31" s="16">
        <v>0</v>
      </c>
      <c r="F31" s="16">
        <v>2</v>
      </c>
      <c r="G31" s="16">
        <v>0</v>
      </c>
      <c r="H31" s="16">
        <v>1</v>
      </c>
      <c r="I31" s="21">
        <v>4</v>
      </c>
      <c r="J31" s="16">
        <v>1.3333333333333333</v>
      </c>
      <c r="K31" s="21">
        <v>5.333333333333333</v>
      </c>
      <c r="L31" s="25">
        <v>39838</v>
      </c>
      <c r="M31" s="25">
        <v>41676</v>
      </c>
      <c r="N31" s="26">
        <v>4035</v>
      </c>
      <c r="O31" s="25">
        <f t="shared" si="1"/>
        <v>85549</v>
      </c>
      <c r="P31" s="34">
        <f t="shared" si="11"/>
        <v>0.6873172220972459</v>
      </c>
      <c r="Q31" s="26">
        <f aca="true" t="shared" si="12" ref="Q31:Q38">O31/B31</f>
        <v>114.06533333333333</v>
      </c>
      <c r="R31" s="25">
        <v>7414</v>
      </c>
      <c r="S31" s="26">
        <v>7471</v>
      </c>
      <c r="T31" s="25">
        <v>5020</v>
      </c>
      <c r="U31" s="25">
        <v>4110</v>
      </c>
      <c r="V31" s="25">
        <v>1356</v>
      </c>
      <c r="W31" s="25">
        <v>217</v>
      </c>
      <c r="X31" s="25">
        <v>0</v>
      </c>
      <c r="Y31" s="26">
        <v>0</v>
      </c>
      <c r="Z31" s="25">
        <f t="shared" si="2"/>
        <v>25588</v>
      </c>
      <c r="AA31" s="34">
        <f t="shared" si="3"/>
        <v>0.20557894398560272</v>
      </c>
      <c r="AB31" s="26">
        <f aca="true" t="shared" si="13" ref="AB31:AB38">Z31/B31</f>
        <v>34.117333333333335</v>
      </c>
      <c r="AC31" s="25">
        <v>1836</v>
      </c>
      <c r="AD31" s="25">
        <v>2871</v>
      </c>
      <c r="AE31" s="25">
        <v>5373</v>
      </c>
      <c r="AF31" s="25">
        <v>3251</v>
      </c>
      <c r="AG31" s="25">
        <v>124468</v>
      </c>
      <c r="AH31" s="26">
        <v>17698</v>
      </c>
      <c r="AI31" s="34">
        <v>0.07335218690747823</v>
      </c>
      <c r="AJ31" s="26">
        <f aca="true" t="shared" si="14" ref="AJ31:AJ38">AG31/B31</f>
        <v>165.95733333333334</v>
      </c>
      <c r="AK31" s="39">
        <v>6843999</v>
      </c>
      <c r="AL31" s="25">
        <f aca="true" t="shared" si="15" ref="AL31:AL38">AK31/B31</f>
        <v>9125.332</v>
      </c>
      <c r="AM31" s="52">
        <f aca="true" t="shared" si="16" ref="AM31:AM38">AG31/AK31</f>
        <v>0.01818644333524888</v>
      </c>
      <c r="AN31" s="43">
        <v>225</v>
      </c>
      <c r="AO31" s="8">
        <v>25032</v>
      </c>
      <c r="AP31" s="43">
        <v>192</v>
      </c>
      <c r="AQ31" s="43">
        <v>25175</v>
      </c>
      <c r="AR31" s="26">
        <f>AO31/B31</f>
        <v>33.376</v>
      </c>
      <c r="AS31" s="43">
        <v>82</v>
      </c>
      <c r="AT31" s="8">
        <v>663</v>
      </c>
      <c r="AU31" s="43">
        <v>4</v>
      </c>
      <c r="AV31" s="8">
        <v>6</v>
      </c>
      <c r="AW31" s="9">
        <v>45</v>
      </c>
      <c r="AX31" s="43">
        <v>168</v>
      </c>
      <c r="AY31" s="43">
        <v>2</v>
      </c>
      <c r="AZ31" s="8">
        <v>7</v>
      </c>
      <c r="BA31" s="43">
        <v>101</v>
      </c>
      <c r="BB31" s="8">
        <v>977</v>
      </c>
      <c r="BC31" s="8">
        <v>3</v>
      </c>
      <c r="BD31" s="43">
        <v>14</v>
      </c>
      <c r="BE31" s="43">
        <v>17</v>
      </c>
      <c r="BF31" s="58">
        <v>106</v>
      </c>
      <c r="BG31" s="43">
        <v>15</v>
      </c>
      <c r="BH31" s="8">
        <v>121</v>
      </c>
      <c r="BI31" s="59">
        <f aca="true" t="shared" si="17" ref="BI31:BI38">BH31/B31</f>
        <v>0.16133333333333333</v>
      </c>
      <c r="BJ31" s="21">
        <f t="shared" si="4"/>
        <v>0.14049586776859505</v>
      </c>
      <c r="BK31" s="66">
        <v>2556</v>
      </c>
      <c r="BL31" s="66">
        <v>400</v>
      </c>
      <c r="BM31" s="43">
        <v>24</v>
      </c>
      <c r="BN31" s="8">
        <v>374</v>
      </c>
      <c r="BO31" s="48">
        <v>64</v>
      </c>
      <c r="BP31" s="48">
        <v>1412</v>
      </c>
      <c r="BQ31" s="52">
        <v>250</v>
      </c>
    </row>
    <row r="32" spans="1:69" ht="9">
      <c r="A32" s="4" t="s">
        <v>138</v>
      </c>
      <c r="B32" s="9">
        <v>920</v>
      </c>
      <c r="C32" s="8">
        <v>0</v>
      </c>
      <c r="D32" s="16">
        <v>1</v>
      </c>
      <c r="E32" s="16">
        <v>0</v>
      </c>
      <c r="F32" s="16">
        <v>1</v>
      </c>
      <c r="G32" s="16">
        <v>0</v>
      </c>
      <c r="H32" s="16">
        <v>1.25</v>
      </c>
      <c r="I32" s="21">
        <v>3.25</v>
      </c>
      <c r="J32" s="16">
        <v>1.0869565217391304</v>
      </c>
      <c r="K32" s="21">
        <v>3.532608695652174</v>
      </c>
      <c r="L32" s="25">
        <v>39131</v>
      </c>
      <c r="M32" s="25">
        <v>33971</v>
      </c>
      <c r="N32" s="26">
        <v>5840</v>
      </c>
      <c r="O32" s="25">
        <f t="shared" si="1"/>
        <v>78942</v>
      </c>
      <c r="P32" s="34">
        <f t="shared" si="11"/>
        <v>0.7086546316328087</v>
      </c>
      <c r="Q32" s="26">
        <f t="shared" si="12"/>
        <v>85.80652173913043</v>
      </c>
      <c r="R32" s="25">
        <v>3000</v>
      </c>
      <c r="S32" s="26">
        <v>0</v>
      </c>
      <c r="T32" s="25">
        <v>1011</v>
      </c>
      <c r="U32" s="25">
        <v>14026</v>
      </c>
      <c r="V32" s="25">
        <v>1915</v>
      </c>
      <c r="W32" s="25">
        <v>0</v>
      </c>
      <c r="X32" s="25">
        <v>0</v>
      </c>
      <c r="Y32" s="26">
        <v>0</v>
      </c>
      <c r="Z32" s="25">
        <f t="shared" si="2"/>
        <v>19952</v>
      </c>
      <c r="AA32" s="34">
        <f t="shared" si="3"/>
        <v>0.17910715728430748</v>
      </c>
      <c r="AB32" s="26">
        <f t="shared" si="13"/>
        <v>21.68695652173913</v>
      </c>
      <c r="AC32" s="25">
        <v>1415</v>
      </c>
      <c r="AD32" s="25">
        <v>26</v>
      </c>
      <c r="AE32" s="25">
        <v>5112</v>
      </c>
      <c r="AF32" s="25">
        <v>5950</v>
      </c>
      <c r="AG32" s="25">
        <v>111397</v>
      </c>
      <c r="AH32" s="26">
        <v>8752</v>
      </c>
      <c r="AI32" s="34">
        <v>0.13498568184062407</v>
      </c>
      <c r="AJ32" s="26">
        <f t="shared" si="14"/>
        <v>121.08369565217392</v>
      </c>
      <c r="AK32" s="39">
        <v>6928639</v>
      </c>
      <c r="AL32" s="25">
        <f t="shared" si="15"/>
        <v>7531.129347826087</v>
      </c>
      <c r="AM32" s="52">
        <f t="shared" si="16"/>
        <v>0.016077760726168587</v>
      </c>
      <c r="AN32" s="43">
        <v>411</v>
      </c>
      <c r="AO32" s="8">
        <v>8379</v>
      </c>
      <c r="AP32" s="43">
        <v>411</v>
      </c>
      <c r="AQ32" s="43">
        <v>8359</v>
      </c>
      <c r="AR32" s="26">
        <f>AO32/B32</f>
        <v>9.107608695652173</v>
      </c>
      <c r="AS32" s="43">
        <v>0</v>
      </c>
      <c r="AT32" s="8">
        <v>0</v>
      </c>
      <c r="AU32" s="43">
        <v>0</v>
      </c>
      <c r="AV32" s="8">
        <v>11</v>
      </c>
      <c r="AW32" s="9">
        <v>1</v>
      </c>
      <c r="AX32" s="43">
        <v>65</v>
      </c>
      <c r="AY32" s="43">
        <v>0</v>
      </c>
      <c r="AZ32" s="8">
        <v>2</v>
      </c>
      <c r="BA32" s="43">
        <v>68</v>
      </c>
      <c r="BB32" s="8">
        <v>1240</v>
      </c>
      <c r="BC32" s="8">
        <v>355</v>
      </c>
      <c r="BD32" s="43">
        <v>51</v>
      </c>
      <c r="BE32" s="43">
        <v>406</v>
      </c>
      <c r="BF32" s="58">
        <v>330</v>
      </c>
      <c r="BG32" s="43">
        <v>197</v>
      </c>
      <c r="BH32" s="8">
        <v>527</v>
      </c>
      <c r="BI32" s="59">
        <f t="shared" si="17"/>
        <v>0.5728260869565217</v>
      </c>
      <c r="BJ32" s="21">
        <f t="shared" si="4"/>
        <v>0.7703984819734345</v>
      </c>
      <c r="BK32" s="66">
        <v>2000</v>
      </c>
      <c r="BL32" s="66">
        <v>500</v>
      </c>
      <c r="BM32" s="43">
        <v>30</v>
      </c>
      <c r="BN32" s="8">
        <v>300</v>
      </c>
      <c r="BO32" s="48">
        <v>61</v>
      </c>
      <c r="BP32" s="48">
        <v>300</v>
      </c>
      <c r="BQ32" s="52">
        <v>125</v>
      </c>
    </row>
    <row r="33" spans="1:69" ht="9">
      <c r="A33" s="4" t="s">
        <v>139</v>
      </c>
      <c r="B33" s="9">
        <v>1570</v>
      </c>
      <c r="C33" s="8">
        <v>0</v>
      </c>
      <c r="D33" s="16">
        <v>1</v>
      </c>
      <c r="E33" s="16">
        <v>8.5</v>
      </c>
      <c r="F33" s="16">
        <v>0</v>
      </c>
      <c r="G33" s="16">
        <v>0</v>
      </c>
      <c r="H33" s="16">
        <v>0</v>
      </c>
      <c r="I33" s="21">
        <v>9.5</v>
      </c>
      <c r="J33" s="16">
        <v>0.6369426751592356</v>
      </c>
      <c r="K33" s="21">
        <v>6.050955414012739</v>
      </c>
      <c r="L33" s="25">
        <v>162283</v>
      </c>
      <c r="M33" s="25">
        <v>0</v>
      </c>
      <c r="N33" s="26">
        <v>0</v>
      </c>
      <c r="O33" s="25">
        <f t="shared" si="1"/>
        <v>162283</v>
      </c>
      <c r="P33" s="34">
        <f t="shared" si="11"/>
        <v>0.6839476723113362</v>
      </c>
      <c r="Q33" s="26">
        <f t="shared" si="12"/>
        <v>103.36496815286624</v>
      </c>
      <c r="R33" s="25">
        <v>39384</v>
      </c>
      <c r="S33" s="26">
        <v>3100</v>
      </c>
      <c r="T33" s="25">
        <v>12639</v>
      </c>
      <c r="U33" s="25">
        <v>0</v>
      </c>
      <c r="V33" s="25">
        <v>1150</v>
      </c>
      <c r="W33" s="25">
        <v>0</v>
      </c>
      <c r="X33" s="25">
        <v>910</v>
      </c>
      <c r="Y33" s="26">
        <v>0</v>
      </c>
      <c r="Z33" s="25">
        <f t="shared" si="2"/>
        <v>57183</v>
      </c>
      <c r="AA33" s="34">
        <f t="shared" si="3"/>
        <v>0.24099985670574947</v>
      </c>
      <c r="AB33" s="26">
        <f t="shared" si="13"/>
        <v>36.42229299363057</v>
      </c>
      <c r="AC33" s="25">
        <v>460</v>
      </c>
      <c r="AD33" s="25">
        <v>0</v>
      </c>
      <c r="AE33" s="25">
        <v>16619</v>
      </c>
      <c r="AF33" s="25">
        <v>729</v>
      </c>
      <c r="AG33" s="25">
        <v>237274</v>
      </c>
      <c r="AH33" s="26">
        <v>39988</v>
      </c>
      <c r="AI33" s="34">
        <v>0.0532675303657375</v>
      </c>
      <c r="AJ33" s="26">
        <f t="shared" si="14"/>
        <v>151.12993630573249</v>
      </c>
      <c r="AK33" s="39">
        <v>11449471</v>
      </c>
      <c r="AL33" s="25">
        <f t="shared" si="15"/>
        <v>7292.656687898089</v>
      </c>
      <c r="AM33" s="52">
        <f t="shared" si="16"/>
        <v>0.020723577534717545</v>
      </c>
      <c r="AN33" s="43">
        <v>0</v>
      </c>
      <c r="AO33" s="8">
        <v>0</v>
      </c>
      <c r="AP33" s="43">
        <v>1380</v>
      </c>
      <c r="AQ33" s="43">
        <v>39538</v>
      </c>
      <c r="AR33" s="26">
        <v>0</v>
      </c>
      <c r="AS33" s="43">
        <v>0</v>
      </c>
      <c r="AT33" s="8">
        <v>206</v>
      </c>
      <c r="AU33" s="43">
        <v>1</v>
      </c>
      <c r="AV33" s="8">
        <v>14</v>
      </c>
      <c r="AW33" s="9">
        <v>3</v>
      </c>
      <c r="AX33" s="43">
        <v>318</v>
      </c>
      <c r="AY33" s="43">
        <v>0</v>
      </c>
      <c r="AZ33" s="8">
        <v>0</v>
      </c>
      <c r="BA33" s="43">
        <v>235</v>
      </c>
      <c r="BB33" s="8">
        <v>3946</v>
      </c>
      <c r="BC33" s="8">
        <v>588</v>
      </c>
      <c r="BD33" s="43">
        <v>0</v>
      </c>
      <c r="BE33" s="43">
        <v>588</v>
      </c>
      <c r="BF33" s="58">
        <v>252</v>
      </c>
      <c r="BG33" s="43">
        <v>0</v>
      </c>
      <c r="BH33" s="8">
        <v>252</v>
      </c>
      <c r="BI33" s="59">
        <f t="shared" si="17"/>
        <v>0.16050955414012738</v>
      </c>
      <c r="BJ33" s="21">
        <f t="shared" si="4"/>
        <v>2.3333333333333335</v>
      </c>
      <c r="BK33" s="66">
        <v>44022</v>
      </c>
      <c r="BL33" s="66">
        <v>66</v>
      </c>
      <c r="BM33" s="43">
        <v>30</v>
      </c>
      <c r="BN33" s="8">
        <v>750</v>
      </c>
      <c r="BO33" s="48">
        <v>71</v>
      </c>
      <c r="BP33" s="48">
        <v>1432</v>
      </c>
      <c r="BQ33" s="52">
        <v>129</v>
      </c>
    </row>
    <row r="34" spans="1:69" ht="9">
      <c r="A34" s="4" t="s">
        <v>140</v>
      </c>
      <c r="B34" s="9">
        <v>900</v>
      </c>
      <c r="C34" s="8">
        <v>0</v>
      </c>
      <c r="D34" s="16">
        <v>1</v>
      </c>
      <c r="E34" s="16">
        <v>0</v>
      </c>
      <c r="F34" s="16">
        <v>1.5</v>
      </c>
      <c r="G34" s="16">
        <v>0</v>
      </c>
      <c r="H34" s="16">
        <v>0.9</v>
      </c>
      <c r="I34" s="21">
        <v>3.4</v>
      </c>
      <c r="J34" s="16">
        <v>1.1111111111111112</v>
      </c>
      <c r="K34" s="21">
        <v>3.7777777777777777</v>
      </c>
      <c r="L34" s="25">
        <v>67620</v>
      </c>
      <c r="M34" s="25">
        <v>41717</v>
      </c>
      <c r="N34" s="26">
        <v>2023</v>
      </c>
      <c r="O34" s="25">
        <f t="shared" si="1"/>
        <v>111360</v>
      </c>
      <c r="P34" s="34">
        <f t="shared" si="11"/>
        <v>0.7161921422094167</v>
      </c>
      <c r="Q34" s="26">
        <f t="shared" si="12"/>
        <v>123.73333333333333</v>
      </c>
      <c r="R34" s="25">
        <v>10543</v>
      </c>
      <c r="S34" s="26">
        <v>0</v>
      </c>
      <c r="T34" s="25">
        <v>22797</v>
      </c>
      <c r="U34" s="25">
        <v>0</v>
      </c>
      <c r="V34" s="25">
        <v>0</v>
      </c>
      <c r="W34" s="25">
        <v>0</v>
      </c>
      <c r="X34" s="25">
        <v>0</v>
      </c>
      <c r="Y34" s="26">
        <v>0</v>
      </c>
      <c r="Z34" s="25">
        <f t="shared" si="2"/>
        <v>33340</v>
      </c>
      <c r="AA34" s="34">
        <f t="shared" si="3"/>
        <v>0.2144203126909299</v>
      </c>
      <c r="AB34" s="26">
        <f t="shared" si="13"/>
        <v>37.044444444444444</v>
      </c>
      <c r="AC34" s="25">
        <v>2202</v>
      </c>
      <c r="AD34" s="25">
        <v>0</v>
      </c>
      <c r="AE34" s="25">
        <v>6550</v>
      </c>
      <c r="AF34" s="25">
        <v>2037</v>
      </c>
      <c r="AG34" s="25">
        <v>155489</v>
      </c>
      <c r="AH34" s="26">
        <v>17648</v>
      </c>
      <c r="AI34" s="34">
        <v>0.1466148730778383</v>
      </c>
      <c r="AJ34" s="26">
        <f t="shared" si="14"/>
        <v>172.76555555555555</v>
      </c>
      <c r="AK34" s="39">
        <v>11343044</v>
      </c>
      <c r="AL34" s="25">
        <f t="shared" si="15"/>
        <v>12603.382222222222</v>
      </c>
      <c r="AM34" s="52">
        <f t="shared" si="16"/>
        <v>0.01370787241943168</v>
      </c>
      <c r="AN34" s="43">
        <v>349</v>
      </c>
      <c r="AO34" s="8">
        <v>35987</v>
      </c>
      <c r="AP34" s="43">
        <v>244</v>
      </c>
      <c r="AQ34" s="43">
        <v>27315</v>
      </c>
      <c r="AR34" s="26">
        <f>AO34/B34</f>
        <v>39.98555555555556</v>
      </c>
      <c r="AS34" s="43">
        <v>0</v>
      </c>
      <c r="AT34" s="8">
        <v>0</v>
      </c>
      <c r="AU34" s="43">
        <v>0</v>
      </c>
      <c r="AV34" s="8">
        <v>0</v>
      </c>
      <c r="AW34" s="9">
        <v>30</v>
      </c>
      <c r="AX34" s="43">
        <v>400</v>
      </c>
      <c r="AY34" s="43">
        <v>0</v>
      </c>
      <c r="AZ34" s="8">
        <v>0</v>
      </c>
      <c r="BA34" s="43">
        <v>0</v>
      </c>
      <c r="BB34" s="8">
        <v>0</v>
      </c>
      <c r="BC34" s="8">
        <v>18</v>
      </c>
      <c r="BD34" s="43">
        <v>0</v>
      </c>
      <c r="BE34" s="43">
        <v>18</v>
      </c>
      <c r="BF34" s="58">
        <v>118</v>
      </c>
      <c r="BG34" s="43">
        <v>0</v>
      </c>
      <c r="BH34" s="8">
        <v>118</v>
      </c>
      <c r="BI34" s="59">
        <f t="shared" si="17"/>
        <v>0.13111111111111112</v>
      </c>
      <c r="BJ34" s="21">
        <f t="shared" si="4"/>
        <v>0.15254237288135594</v>
      </c>
      <c r="BK34" s="66">
        <v>1760</v>
      </c>
      <c r="BL34" s="66">
        <v>851</v>
      </c>
      <c r="BM34" s="43">
        <v>17</v>
      </c>
      <c r="BN34" s="8">
        <v>425</v>
      </c>
      <c r="BO34" s="48">
        <v>73</v>
      </c>
      <c r="BP34" s="48">
        <v>2500</v>
      </c>
      <c r="BQ34" s="52">
        <v>50</v>
      </c>
    </row>
    <row r="35" spans="1:69" ht="9">
      <c r="A35" s="4" t="s">
        <v>141</v>
      </c>
      <c r="B35" s="9">
        <v>5170</v>
      </c>
      <c r="C35" s="8">
        <v>0</v>
      </c>
      <c r="D35" s="16">
        <v>4</v>
      </c>
      <c r="E35" s="16">
        <v>1</v>
      </c>
      <c r="F35" s="16">
        <v>9.5</v>
      </c>
      <c r="G35" s="16">
        <v>0</v>
      </c>
      <c r="H35" s="16">
        <v>6.5</v>
      </c>
      <c r="I35" s="21">
        <v>21</v>
      </c>
      <c r="J35" s="16">
        <v>0.7736943907156674</v>
      </c>
      <c r="K35" s="21">
        <v>4.061895551257254</v>
      </c>
      <c r="L35" s="25">
        <v>202474</v>
      </c>
      <c r="M35" s="25">
        <v>245993</v>
      </c>
      <c r="N35" s="26">
        <v>55134</v>
      </c>
      <c r="O35" s="25">
        <f t="shared" si="1"/>
        <v>503601</v>
      </c>
      <c r="P35" s="34">
        <f t="shared" si="11"/>
        <v>0.8139440164081478</v>
      </c>
      <c r="Q35" s="26">
        <f t="shared" si="12"/>
        <v>97.40831721470019</v>
      </c>
      <c r="R35" s="25">
        <v>18342</v>
      </c>
      <c r="S35" s="26">
        <v>3368</v>
      </c>
      <c r="T35" s="25">
        <v>18027</v>
      </c>
      <c r="U35" s="25">
        <v>15316</v>
      </c>
      <c r="V35" s="25">
        <v>2570</v>
      </c>
      <c r="W35" s="25">
        <v>474</v>
      </c>
      <c r="X35" s="25">
        <v>480</v>
      </c>
      <c r="Y35" s="26">
        <v>0</v>
      </c>
      <c r="Z35" s="25">
        <f t="shared" si="2"/>
        <v>58577</v>
      </c>
      <c r="AA35" s="34">
        <f t="shared" si="3"/>
        <v>0.09467494832047608</v>
      </c>
      <c r="AB35" s="26">
        <f t="shared" si="13"/>
        <v>11.33017408123791</v>
      </c>
      <c r="AC35" s="25">
        <v>3265</v>
      </c>
      <c r="AD35" s="25">
        <v>6661</v>
      </c>
      <c r="AE35" s="25">
        <v>27628</v>
      </c>
      <c r="AF35" s="25">
        <v>18985</v>
      </c>
      <c r="AG35" s="25">
        <v>618717</v>
      </c>
      <c r="AH35" s="26">
        <v>83941</v>
      </c>
      <c r="AI35" s="34">
        <v>0.05389055093039306</v>
      </c>
      <c r="AJ35" s="26">
        <f t="shared" si="14"/>
        <v>119.67446808510638</v>
      </c>
      <c r="AK35" s="39">
        <v>32708970</v>
      </c>
      <c r="AL35" s="25">
        <f t="shared" si="15"/>
        <v>6326.686653771761</v>
      </c>
      <c r="AM35" s="52">
        <f t="shared" si="16"/>
        <v>0.01891582033919136</v>
      </c>
      <c r="AN35" s="43">
        <v>519</v>
      </c>
      <c r="AO35" s="8">
        <v>34496</v>
      </c>
      <c r="AP35" s="43">
        <v>355</v>
      </c>
      <c r="AQ35" s="43">
        <v>34332</v>
      </c>
      <c r="AR35" s="26">
        <f>AO35/B35</f>
        <v>6.672340425531915</v>
      </c>
      <c r="AS35" s="43">
        <v>0</v>
      </c>
      <c r="AT35" s="8">
        <v>4505</v>
      </c>
      <c r="AU35" s="43">
        <v>0</v>
      </c>
      <c r="AV35" s="8">
        <v>0</v>
      </c>
      <c r="AW35" s="9">
        <v>0</v>
      </c>
      <c r="AX35" s="43">
        <v>306</v>
      </c>
      <c r="AY35" s="43">
        <v>5</v>
      </c>
      <c r="AZ35" s="8">
        <v>5</v>
      </c>
      <c r="BA35" s="43">
        <v>94</v>
      </c>
      <c r="BB35" s="8">
        <v>3832</v>
      </c>
      <c r="BC35" s="8">
        <v>410</v>
      </c>
      <c r="BD35" s="43">
        <v>135</v>
      </c>
      <c r="BE35" s="43">
        <v>545</v>
      </c>
      <c r="BF35" s="58">
        <v>480</v>
      </c>
      <c r="BG35" s="43">
        <v>77</v>
      </c>
      <c r="BH35" s="8">
        <v>557</v>
      </c>
      <c r="BI35" s="59">
        <f t="shared" si="17"/>
        <v>0.10773694390715667</v>
      </c>
      <c r="BJ35" s="21">
        <f t="shared" si="4"/>
        <v>0.9784560143626571</v>
      </c>
      <c r="BK35" s="66">
        <v>19730</v>
      </c>
      <c r="BL35" s="66">
        <v>5683</v>
      </c>
      <c r="BM35" s="43">
        <v>114</v>
      </c>
      <c r="BN35" s="8">
        <v>2079</v>
      </c>
      <c r="BO35" s="48">
        <v>62</v>
      </c>
      <c r="BP35" s="48">
        <v>4482</v>
      </c>
      <c r="BQ35" s="52">
        <v>100</v>
      </c>
    </row>
    <row r="36" spans="1:69" ht="9">
      <c r="A36" s="4" t="s">
        <v>142</v>
      </c>
      <c r="B36" s="9">
        <v>3230</v>
      </c>
      <c r="C36" s="8">
        <v>1</v>
      </c>
      <c r="D36" s="16">
        <v>0.92</v>
      </c>
      <c r="E36" s="16">
        <v>1</v>
      </c>
      <c r="F36" s="16">
        <v>3</v>
      </c>
      <c r="G36" s="16">
        <v>0</v>
      </c>
      <c r="H36" s="16">
        <v>1</v>
      </c>
      <c r="I36" s="21">
        <v>5.92</v>
      </c>
      <c r="J36" s="16">
        <v>0.2848297213622291</v>
      </c>
      <c r="K36" s="21">
        <v>1.8328173374613004</v>
      </c>
      <c r="L36" s="25">
        <v>78896</v>
      </c>
      <c r="M36" s="25">
        <v>65090</v>
      </c>
      <c r="N36" s="26">
        <v>4944</v>
      </c>
      <c r="O36" s="25">
        <f t="shared" si="1"/>
        <v>148930</v>
      </c>
      <c r="P36" s="34">
        <f t="shared" si="11"/>
        <v>0.6430094899272065</v>
      </c>
      <c r="Q36" s="26">
        <f t="shared" si="12"/>
        <v>46.10835913312693</v>
      </c>
      <c r="R36" s="25">
        <v>29943</v>
      </c>
      <c r="S36" s="26">
        <v>0</v>
      </c>
      <c r="T36" s="25">
        <v>18464</v>
      </c>
      <c r="U36" s="25">
        <v>9118</v>
      </c>
      <c r="V36" s="25">
        <v>10479</v>
      </c>
      <c r="W36" s="25">
        <v>0</v>
      </c>
      <c r="X36" s="25">
        <v>1998</v>
      </c>
      <c r="Y36" s="26">
        <v>0</v>
      </c>
      <c r="Z36" s="25">
        <f t="shared" si="2"/>
        <v>70002</v>
      </c>
      <c r="AA36" s="34">
        <f t="shared" si="3"/>
        <v>0.30223561615446387</v>
      </c>
      <c r="AB36" s="26">
        <f t="shared" si="13"/>
        <v>21.67244582043344</v>
      </c>
      <c r="AC36" s="25">
        <v>0</v>
      </c>
      <c r="AD36" s="25">
        <v>3642</v>
      </c>
      <c r="AE36" s="25">
        <v>8265</v>
      </c>
      <c r="AF36" s="25">
        <v>775</v>
      </c>
      <c r="AG36" s="25">
        <v>231614</v>
      </c>
      <c r="AH36" s="26">
        <v>30494</v>
      </c>
      <c r="AI36" s="34">
        <v>0.11908606560916007</v>
      </c>
      <c r="AJ36" s="26">
        <f t="shared" si="14"/>
        <v>71.70712074303405</v>
      </c>
      <c r="AK36" s="39">
        <v>23712947</v>
      </c>
      <c r="AL36" s="25">
        <f t="shared" si="15"/>
        <v>7341.469659442724</v>
      </c>
      <c r="AM36" s="52">
        <f t="shared" si="16"/>
        <v>0.00976740680945308</v>
      </c>
      <c r="AN36" s="43">
        <v>855</v>
      </c>
      <c r="AO36" s="8">
        <v>23755</v>
      </c>
      <c r="AP36" s="43">
        <v>628</v>
      </c>
      <c r="AQ36" s="43">
        <v>19769</v>
      </c>
      <c r="AR36" s="26">
        <f>AO36/B36</f>
        <v>7.354489164086687</v>
      </c>
      <c r="AS36" s="43">
        <v>176</v>
      </c>
      <c r="AT36" s="8">
        <v>2980</v>
      </c>
      <c r="AU36" s="43">
        <v>8</v>
      </c>
      <c r="AV36" s="8">
        <v>55</v>
      </c>
      <c r="AW36" s="9">
        <v>9</v>
      </c>
      <c r="AX36" s="43">
        <v>278</v>
      </c>
      <c r="AY36" s="43">
        <v>2</v>
      </c>
      <c r="AZ36" s="8">
        <v>8</v>
      </c>
      <c r="BA36" s="43">
        <v>795</v>
      </c>
      <c r="BB36" s="8">
        <v>14626</v>
      </c>
      <c r="BC36" s="8">
        <v>11</v>
      </c>
      <c r="BD36" s="43">
        <v>11</v>
      </c>
      <c r="BE36" s="43">
        <v>22</v>
      </c>
      <c r="BF36" s="58">
        <v>39</v>
      </c>
      <c r="BG36" s="43">
        <v>74</v>
      </c>
      <c r="BH36" s="8">
        <v>113</v>
      </c>
      <c r="BI36" s="59">
        <f t="shared" si="17"/>
        <v>0.03498452012383901</v>
      </c>
      <c r="BJ36" s="21">
        <f t="shared" si="4"/>
        <v>0.19469026548672566</v>
      </c>
      <c r="BK36" s="66">
        <v>17130</v>
      </c>
      <c r="BL36" s="66">
        <v>2655</v>
      </c>
      <c r="BM36" s="43">
        <v>91</v>
      </c>
      <c r="BN36" s="8">
        <v>1281</v>
      </c>
      <c r="BO36" s="48">
        <v>55</v>
      </c>
      <c r="BP36" s="48">
        <v>1400</v>
      </c>
      <c r="BQ36" s="52">
        <v>61</v>
      </c>
    </row>
    <row r="37" spans="1:69" ht="9">
      <c r="A37" s="4" t="s">
        <v>143</v>
      </c>
      <c r="B37" s="9">
        <v>4330</v>
      </c>
      <c r="C37" s="8">
        <v>0</v>
      </c>
      <c r="D37" s="16">
        <v>1.75</v>
      </c>
      <c r="E37" s="16">
        <v>2</v>
      </c>
      <c r="F37" s="16">
        <v>2.1</v>
      </c>
      <c r="G37" s="16">
        <v>0</v>
      </c>
      <c r="H37" s="16">
        <v>1</v>
      </c>
      <c r="I37" s="21">
        <v>6.85</v>
      </c>
      <c r="J37" s="16">
        <v>0.40415704387990764</v>
      </c>
      <c r="K37" s="21">
        <v>1.5819861431870668</v>
      </c>
      <c r="L37" s="25">
        <v>111402</v>
      </c>
      <c r="M37" s="25">
        <v>145111</v>
      </c>
      <c r="N37" s="26">
        <v>1949</v>
      </c>
      <c r="O37" s="25">
        <f t="shared" si="1"/>
        <v>258462</v>
      </c>
      <c r="P37" s="34">
        <f t="shared" si="11"/>
        <v>0.7013779965590791</v>
      </c>
      <c r="Q37" s="26">
        <f t="shared" si="12"/>
        <v>59.69099307159353</v>
      </c>
      <c r="R37" s="25">
        <v>14999</v>
      </c>
      <c r="S37" s="26">
        <v>24681</v>
      </c>
      <c r="T37" s="25">
        <v>29274</v>
      </c>
      <c r="U37" s="25">
        <v>0</v>
      </c>
      <c r="V37" s="25">
        <v>5450</v>
      </c>
      <c r="W37" s="25">
        <v>100</v>
      </c>
      <c r="X37" s="25">
        <v>0</v>
      </c>
      <c r="Y37" s="26">
        <v>500</v>
      </c>
      <c r="Z37" s="25">
        <f t="shared" si="2"/>
        <v>75004</v>
      </c>
      <c r="AA37" s="34">
        <f t="shared" si="3"/>
        <v>0.20353535627642427</v>
      </c>
      <c r="AB37" s="26">
        <f t="shared" si="13"/>
        <v>17.321939953810624</v>
      </c>
      <c r="AC37" s="25">
        <v>0</v>
      </c>
      <c r="AD37" s="25">
        <v>6400</v>
      </c>
      <c r="AE37" s="25">
        <v>27712</v>
      </c>
      <c r="AF37" s="25">
        <v>928</v>
      </c>
      <c r="AG37" s="25">
        <v>368506</v>
      </c>
      <c r="AH37" s="26">
        <v>0</v>
      </c>
      <c r="AI37" s="34">
        <v>0.07943968347869505</v>
      </c>
      <c r="AJ37" s="26">
        <f t="shared" si="14"/>
        <v>85.105311778291</v>
      </c>
      <c r="AK37" s="39">
        <v>23697147</v>
      </c>
      <c r="AL37" s="25">
        <f t="shared" si="15"/>
        <v>5472.782217090069</v>
      </c>
      <c r="AM37" s="52">
        <f t="shared" si="16"/>
        <v>0.015550648354420049</v>
      </c>
      <c r="AN37" s="43">
        <v>558</v>
      </c>
      <c r="AO37" s="8">
        <v>49083</v>
      </c>
      <c r="AP37" s="43">
        <v>313</v>
      </c>
      <c r="AQ37" s="43">
        <v>43059</v>
      </c>
      <c r="AR37" s="26">
        <f>AO37/B37</f>
        <v>11.335565819861431</v>
      </c>
      <c r="AS37" s="43">
        <v>19</v>
      </c>
      <c r="AT37" s="8">
        <v>3964</v>
      </c>
      <c r="AU37" s="43">
        <v>3</v>
      </c>
      <c r="AV37" s="8">
        <v>15</v>
      </c>
      <c r="AW37" s="9">
        <v>132</v>
      </c>
      <c r="AX37" s="43">
        <v>145</v>
      </c>
      <c r="AY37" s="43">
        <v>0</v>
      </c>
      <c r="AZ37" s="8">
        <v>0</v>
      </c>
      <c r="BA37" s="43">
        <v>269</v>
      </c>
      <c r="BB37" s="8">
        <v>5430</v>
      </c>
      <c r="BC37" s="8">
        <v>341</v>
      </c>
      <c r="BD37" s="43">
        <v>68</v>
      </c>
      <c r="BE37" s="43">
        <v>409</v>
      </c>
      <c r="BF37" s="58">
        <v>155</v>
      </c>
      <c r="BG37" s="43">
        <v>93</v>
      </c>
      <c r="BH37" s="8">
        <v>248</v>
      </c>
      <c r="BI37" s="59">
        <f t="shared" si="17"/>
        <v>0.057274826789838335</v>
      </c>
      <c r="BJ37" s="21">
        <f t="shared" si="4"/>
        <v>1.6491935483870968</v>
      </c>
      <c r="BK37" s="66">
        <v>8820</v>
      </c>
      <c r="BL37" s="66">
        <v>6375</v>
      </c>
      <c r="BM37" s="43">
        <v>70</v>
      </c>
      <c r="BN37" s="8">
        <v>1400</v>
      </c>
      <c r="BO37" s="48">
        <v>55</v>
      </c>
      <c r="BP37" s="48">
        <v>204</v>
      </c>
      <c r="BQ37" s="52">
        <v>117</v>
      </c>
    </row>
    <row r="38" spans="1:69" ht="9">
      <c r="A38" s="4" t="s">
        <v>144</v>
      </c>
      <c r="B38" s="9">
        <v>1460</v>
      </c>
      <c r="C38" s="8">
        <v>0</v>
      </c>
      <c r="D38" s="16">
        <v>1</v>
      </c>
      <c r="E38" s="16">
        <v>0</v>
      </c>
      <c r="F38" s="16">
        <v>1</v>
      </c>
      <c r="G38" s="16">
        <v>0</v>
      </c>
      <c r="H38" s="16">
        <v>6.75</v>
      </c>
      <c r="I38" s="21">
        <v>8.75</v>
      </c>
      <c r="J38" s="16">
        <v>0.684931506849315</v>
      </c>
      <c r="K38" s="21">
        <v>5.993150684931507</v>
      </c>
      <c r="L38" s="25">
        <v>39600</v>
      </c>
      <c r="M38" s="25">
        <v>24972</v>
      </c>
      <c r="N38" s="26">
        <v>17096</v>
      </c>
      <c r="O38" s="25">
        <f t="shared" si="1"/>
        <v>81668</v>
      </c>
      <c r="P38" s="34">
        <f t="shared" si="11"/>
        <v>0.709656676601698</v>
      </c>
      <c r="Q38" s="26">
        <f t="shared" si="12"/>
        <v>55.93698630136986</v>
      </c>
      <c r="R38" s="25">
        <v>5500</v>
      </c>
      <c r="S38" s="26">
        <v>0</v>
      </c>
      <c r="T38" s="25">
        <v>4280</v>
      </c>
      <c r="U38" s="25">
        <v>9883</v>
      </c>
      <c r="V38" s="25">
        <v>0</v>
      </c>
      <c r="W38" s="25">
        <v>0</v>
      </c>
      <c r="X38" s="25">
        <v>0</v>
      </c>
      <c r="Y38" s="26">
        <v>1615</v>
      </c>
      <c r="Z38" s="25">
        <f t="shared" si="2"/>
        <v>21278</v>
      </c>
      <c r="AA38" s="34">
        <f t="shared" si="3"/>
        <v>0.1848958559623222</v>
      </c>
      <c r="AB38" s="26">
        <f t="shared" si="13"/>
        <v>14.573972602739726</v>
      </c>
      <c r="AC38" s="25">
        <v>0</v>
      </c>
      <c r="AD38" s="25">
        <v>0</v>
      </c>
      <c r="AE38" s="25">
        <v>11585</v>
      </c>
      <c r="AF38" s="25">
        <v>550</v>
      </c>
      <c r="AG38" s="25">
        <v>115081</v>
      </c>
      <c r="AH38" s="26">
        <v>0</v>
      </c>
      <c r="AI38" s="34">
        <v>0.12306983776644277</v>
      </c>
      <c r="AJ38" s="26">
        <f t="shared" si="14"/>
        <v>78.82260273972602</v>
      </c>
      <c r="AK38" s="39">
        <v>15424378</v>
      </c>
      <c r="AL38" s="25">
        <f t="shared" si="15"/>
        <v>10564.642465753424</v>
      </c>
      <c r="AM38" s="52">
        <f t="shared" si="16"/>
        <v>0.007460981570861399</v>
      </c>
      <c r="AN38" s="43">
        <v>414</v>
      </c>
      <c r="AO38" s="8">
        <v>55472</v>
      </c>
      <c r="AP38" s="43">
        <v>392</v>
      </c>
      <c r="AQ38" s="43">
        <v>49033</v>
      </c>
      <c r="AR38" s="26">
        <f>AO38/B38</f>
        <v>37.99452054794521</v>
      </c>
      <c r="AS38" s="43">
        <v>0</v>
      </c>
      <c r="AT38" s="8">
        <v>0</v>
      </c>
      <c r="AU38" s="43">
        <v>0</v>
      </c>
      <c r="AV38" s="8">
        <v>0</v>
      </c>
      <c r="AW38" s="9">
        <v>123</v>
      </c>
      <c r="AX38" s="43">
        <v>123</v>
      </c>
      <c r="AY38" s="43">
        <v>1</v>
      </c>
      <c r="AZ38" s="8">
        <v>1</v>
      </c>
      <c r="BA38" s="43">
        <v>0</v>
      </c>
      <c r="BB38" s="8">
        <v>0</v>
      </c>
      <c r="BC38" s="8">
        <v>99</v>
      </c>
      <c r="BD38" s="43">
        <v>17</v>
      </c>
      <c r="BE38" s="43">
        <v>116</v>
      </c>
      <c r="BF38" s="58">
        <v>58</v>
      </c>
      <c r="BG38" s="43">
        <v>14</v>
      </c>
      <c r="BH38" s="8">
        <v>72</v>
      </c>
      <c r="BI38" s="59">
        <f t="shared" si="17"/>
        <v>0.049315068493150684</v>
      </c>
      <c r="BJ38" s="21">
        <f t="shared" si="4"/>
        <v>1.6111111111111112</v>
      </c>
      <c r="BK38" s="66">
        <v>7766</v>
      </c>
      <c r="BL38" s="66">
        <v>0</v>
      </c>
      <c r="BM38" s="43">
        <v>31</v>
      </c>
      <c r="BN38" s="8">
        <v>765</v>
      </c>
      <c r="BO38" s="48">
        <v>69</v>
      </c>
      <c r="BP38" s="48">
        <v>0</v>
      </c>
      <c r="BQ38" s="52">
        <v>0</v>
      </c>
    </row>
    <row r="39" spans="1:60" ht="9">
      <c r="A39" s="7" t="s">
        <v>115</v>
      </c>
      <c r="I39" s="21"/>
      <c r="BF39" s="58"/>
      <c r="BH39" s="8"/>
    </row>
    <row r="40" spans="1:69" ht="9">
      <c r="A40" s="4" t="s">
        <v>145</v>
      </c>
      <c r="B40" s="9">
        <v>513</v>
      </c>
      <c r="C40" s="8">
        <v>0</v>
      </c>
      <c r="D40" s="16">
        <v>0</v>
      </c>
      <c r="E40" s="16">
        <v>0</v>
      </c>
      <c r="F40" s="16">
        <v>0</v>
      </c>
      <c r="G40" s="16">
        <v>0</v>
      </c>
      <c r="H40" s="16">
        <v>2</v>
      </c>
      <c r="I40" s="21">
        <v>2</v>
      </c>
      <c r="J40" s="16">
        <v>0</v>
      </c>
      <c r="K40" s="21">
        <v>3.898635477582846</v>
      </c>
      <c r="L40" s="25">
        <v>10400</v>
      </c>
      <c r="M40" s="25">
        <v>0</v>
      </c>
      <c r="N40" s="26">
        <v>10920</v>
      </c>
      <c r="O40" s="25">
        <f t="shared" si="1"/>
        <v>21320</v>
      </c>
      <c r="P40" s="34">
        <f t="shared" si="11"/>
        <v>0.938462892860287</v>
      </c>
      <c r="Q40" s="26">
        <f aca="true" t="shared" si="18" ref="Q40:Q47">O40/B40</f>
        <v>41.55945419103314</v>
      </c>
      <c r="R40" s="25">
        <v>1398</v>
      </c>
      <c r="S40" s="26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6">
        <v>0</v>
      </c>
      <c r="Z40" s="25">
        <f t="shared" si="2"/>
        <v>1398</v>
      </c>
      <c r="AA40" s="34">
        <f t="shared" si="3"/>
        <v>0.061537107139713006</v>
      </c>
      <c r="AB40" s="26">
        <f aca="true" t="shared" si="19" ref="AB40:AB47">Z40/B40</f>
        <v>2.7251461988304095</v>
      </c>
      <c r="AC40" s="25">
        <v>0</v>
      </c>
      <c r="AD40" s="25">
        <v>0</v>
      </c>
      <c r="AE40" s="25">
        <v>0</v>
      </c>
      <c r="AF40" s="25">
        <v>0</v>
      </c>
      <c r="AG40" s="25">
        <v>22718</v>
      </c>
      <c r="AH40" s="26">
        <v>3249</v>
      </c>
      <c r="AI40" s="34">
        <v>0</v>
      </c>
      <c r="AJ40" s="26">
        <f aca="true" t="shared" si="20" ref="AJ40:AJ47">AG40/B40</f>
        <v>44.28460038986355</v>
      </c>
      <c r="AK40" s="39">
        <v>1960987</v>
      </c>
      <c r="AL40" s="25">
        <f>AK40/B40</f>
        <v>3822.5867446393763</v>
      </c>
      <c r="AM40" s="52">
        <f>AG40/AK40</f>
        <v>0.011584982460363073</v>
      </c>
      <c r="AN40" s="43">
        <v>6</v>
      </c>
      <c r="AO40" s="8">
        <v>5650</v>
      </c>
      <c r="AP40" s="43">
        <v>0</v>
      </c>
      <c r="AQ40" s="43">
        <v>0</v>
      </c>
      <c r="AR40" s="26">
        <f aca="true" t="shared" si="21" ref="AR40:AR45">AO40/B40</f>
        <v>11.01364522417154</v>
      </c>
      <c r="AS40" s="43">
        <v>0</v>
      </c>
      <c r="AT40" s="8">
        <v>0</v>
      </c>
      <c r="AU40" s="43">
        <v>0</v>
      </c>
      <c r="AV40" s="8">
        <v>0</v>
      </c>
      <c r="AW40" s="9">
        <v>0</v>
      </c>
      <c r="AX40" s="43">
        <v>0</v>
      </c>
      <c r="AY40" s="43">
        <v>0</v>
      </c>
      <c r="AZ40" s="8">
        <v>0</v>
      </c>
      <c r="BA40" s="43">
        <v>20</v>
      </c>
      <c r="BB40" s="8">
        <v>40</v>
      </c>
      <c r="BC40" s="8">
        <v>0</v>
      </c>
      <c r="BD40" s="43">
        <v>0</v>
      </c>
      <c r="BE40" s="43">
        <v>0</v>
      </c>
      <c r="BF40" s="58">
        <v>0</v>
      </c>
      <c r="BG40" s="43">
        <v>0</v>
      </c>
      <c r="BH40" s="8">
        <v>0</v>
      </c>
      <c r="BI40" s="59">
        <f aca="true" t="shared" si="22" ref="BI40:BI47">BH40/B40</f>
        <v>0</v>
      </c>
      <c r="BJ40" s="21">
        <v>0</v>
      </c>
      <c r="BK40" s="66">
        <v>2100</v>
      </c>
      <c r="BL40" s="66">
        <v>0</v>
      </c>
      <c r="BM40" s="43">
        <v>0</v>
      </c>
      <c r="BN40" s="8">
        <v>0</v>
      </c>
      <c r="BO40" s="48">
        <v>60</v>
      </c>
      <c r="BP40" s="48">
        <v>48</v>
      </c>
      <c r="BQ40" s="52">
        <v>15</v>
      </c>
    </row>
    <row r="41" spans="1:69" ht="9">
      <c r="A41" s="4" t="s">
        <v>146</v>
      </c>
      <c r="B41" s="9">
        <v>1978</v>
      </c>
      <c r="C41" s="8">
        <v>2</v>
      </c>
      <c r="D41" s="16">
        <v>2</v>
      </c>
      <c r="E41" s="16">
        <v>0</v>
      </c>
      <c r="F41" s="16">
        <v>2.5</v>
      </c>
      <c r="G41" s="16">
        <v>0</v>
      </c>
      <c r="H41" s="16">
        <v>3</v>
      </c>
      <c r="I41" s="21">
        <v>7.5</v>
      </c>
      <c r="J41" s="16">
        <v>1.0111223458038423</v>
      </c>
      <c r="K41" s="21">
        <v>3.7917087967644085</v>
      </c>
      <c r="L41" s="25">
        <v>73500</v>
      </c>
      <c r="M41" s="25">
        <v>72440</v>
      </c>
      <c r="N41" s="26">
        <v>21600</v>
      </c>
      <c r="O41" s="25">
        <f t="shared" si="1"/>
        <v>167540</v>
      </c>
      <c r="P41" s="34">
        <f t="shared" si="11"/>
        <v>0.4264623530010691</v>
      </c>
      <c r="Q41" s="26">
        <f t="shared" si="18"/>
        <v>84.70171890798787</v>
      </c>
      <c r="R41" s="25">
        <v>107520</v>
      </c>
      <c r="S41" s="26">
        <v>0</v>
      </c>
      <c r="T41" s="25">
        <v>32000</v>
      </c>
      <c r="U41" s="25">
        <v>28000</v>
      </c>
      <c r="V41" s="25">
        <v>10000</v>
      </c>
      <c r="W41" s="25">
        <v>300</v>
      </c>
      <c r="X41" s="25">
        <v>2000</v>
      </c>
      <c r="Y41" s="26">
        <v>24000</v>
      </c>
      <c r="Z41" s="25">
        <f t="shared" si="2"/>
        <v>203820</v>
      </c>
      <c r="AA41" s="34">
        <f t="shared" si="3"/>
        <v>0.5188107722852925</v>
      </c>
      <c r="AB41" s="26">
        <f t="shared" si="19"/>
        <v>103.04347826086956</v>
      </c>
      <c r="AC41" s="25">
        <v>0</v>
      </c>
      <c r="AD41" s="25">
        <v>0</v>
      </c>
      <c r="AE41" s="25">
        <v>5000</v>
      </c>
      <c r="AF41" s="25">
        <v>16500</v>
      </c>
      <c r="AG41" s="25">
        <v>392860</v>
      </c>
      <c r="AH41" s="26">
        <v>11164</v>
      </c>
      <c r="AI41" s="34">
        <v>0.15272616199154915</v>
      </c>
      <c r="AJ41" s="26">
        <f t="shared" si="20"/>
        <v>198.61476238624874</v>
      </c>
      <c r="AK41" s="39">
        <v>19923740</v>
      </c>
      <c r="AL41" s="25">
        <f>AK41/B41</f>
        <v>10072.669362992921</v>
      </c>
      <c r="AM41" s="52">
        <f>AG41/AK41</f>
        <v>0.019718185441086864</v>
      </c>
      <c r="AN41" s="43">
        <v>450</v>
      </c>
      <c r="AO41" s="8">
        <v>2900</v>
      </c>
      <c r="AP41" s="43">
        <v>3019</v>
      </c>
      <c r="AQ41" s="43">
        <v>53493</v>
      </c>
      <c r="AR41" s="26">
        <f t="shared" si="21"/>
        <v>1.4661274014155712</v>
      </c>
      <c r="AS41" s="43">
        <v>14500</v>
      </c>
      <c r="AT41" s="8">
        <v>230000</v>
      </c>
      <c r="AU41" s="43">
        <v>0</v>
      </c>
      <c r="AV41" s="8">
        <v>0</v>
      </c>
      <c r="AW41" s="9">
        <v>30</v>
      </c>
      <c r="AX41" s="43">
        <v>450</v>
      </c>
      <c r="AY41" s="43">
        <v>350</v>
      </c>
      <c r="AZ41" s="8">
        <v>1150</v>
      </c>
      <c r="BA41" s="43">
        <v>290</v>
      </c>
      <c r="BB41" s="8">
        <v>2542</v>
      </c>
      <c r="BC41" s="8">
        <v>5</v>
      </c>
      <c r="BD41" s="43">
        <v>1</v>
      </c>
      <c r="BE41" s="43">
        <v>6</v>
      </c>
      <c r="BF41" s="58">
        <v>400</v>
      </c>
      <c r="BG41" s="43">
        <v>30</v>
      </c>
      <c r="BH41" s="8">
        <v>430</v>
      </c>
      <c r="BI41" s="59">
        <f t="shared" si="22"/>
        <v>0.21739130434782608</v>
      </c>
      <c r="BJ41" s="21">
        <f t="shared" si="4"/>
        <v>0.013953488372093023</v>
      </c>
      <c r="BK41" s="66">
        <v>14046</v>
      </c>
      <c r="BL41" s="66">
        <v>2000</v>
      </c>
      <c r="BM41" s="43">
        <v>32</v>
      </c>
      <c r="BN41" s="8">
        <v>450</v>
      </c>
      <c r="BO41" s="48">
        <v>91</v>
      </c>
      <c r="BP41" s="48">
        <v>700</v>
      </c>
      <c r="BQ41" s="52">
        <v>22</v>
      </c>
    </row>
    <row r="42" spans="1:69" ht="9">
      <c r="A42" s="4" t="s">
        <v>147</v>
      </c>
      <c r="B42" s="9">
        <v>1991</v>
      </c>
      <c r="C42" s="8">
        <v>0</v>
      </c>
      <c r="D42" s="16">
        <v>7</v>
      </c>
      <c r="E42" s="16">
        <v>2</v>
      </c>
      <c r="F42" s="16">
        <v>12.4</v>
      </c>
      <c r="G42" s="16">
        <v>0</v>
      </c>
      <c r="H42" s="16">
        <v>8.6</v>
      </c>
      <c r="I42" s="21">
        <v>30</v>
      </c>
      <c r="J42" s="16">
        <v>3.5158211953792065</v>
      </c>
      <c r="K42" s="21">
        <v>15.067805123053741</v>
      </c>
      <c r="L42" s="25">
        <v>383986</v>
      </c>
      <c r="M42" s="25">
        <v>269281</v>
      </c>
      <c r="N42" s="26">
        <v>88133</v>
      </c>
      <c r="O42" s="25">
        <f t="shared" si="1"/>
        <v>741400</v>
      </c>
      <c r="P42" s="34">
        <f t="shared" si="11"/>
        <v>0.38584499481393936</v>
      </c>
      <c r="Q42" s="26">
        <f t="shared" si="18"/>
        <v>372.3756906077348</v>
      </c>
      <c r="R42" s="25">
        <v>367710</v>
      </c>
      <c r="S42" s="26">
        <v>11000</v>
      </c>
      <c r="T42" s="25">
        <v>254013</v>
      </c>
      <c r="U42" s="25">
        <v>74000</v>
      </c>
      <c r="V42" s="25">
        <v>0</v>
      </c>
      <c r="W42" s="25">
        <v>4588</v>
      </c>
      <c r="X42" s="25">
        <v>5351</v>
      </c>
      <c r="Y42" s="26">
        <v>0</v>
      </c>
      <c r="Z42" s="25">
        <f t="shared" si="2"/>
        <v>716662</v>
      </c>
      <c r="AA42" s="34">
        <f t="shared" si="3"/>
        <v>0.3729706577736005</v>
      </c>
      <c r="AB42" s="26">
        <f t="shared" si="19"/>
        <v>359.9507785032647</v>
      </c>
      <c r="AC42" s="25">
        <v>312958</v>
      </c>
      <c r="AD42" s="25">
        <v>24474</v>
      </c>
      <c r="AE42" s="25">
        <v>39388</v>
      </c>
      <c r="AF42" s="25">
        <v>86615</v>
      </c>
      <c r="AG42" s="25">
        <v>1921497</v>
      </c>
      <c r="AH42" s="26">
        <v>0</v>
      </c>
      <c r="AI42" s="34">
        <v>0.17070700604788872</v>
      </c>
      <c r="AJ42" s="26">
        <f t="shared" si="20"/>
        <v>965.0914113510798</v>
      </c>
      <c r="AK42" s="39">
        <v>53615673</v>
      </c>
      <c r="AL42" s="25">
        <f>AK42/B42</f>
        <v>26929.017076845805</v>
      </c>
      <c r="AM42" s="52">
        <f>AG42/AK42</f>
        <v>0.03583834525400809</v>
      </c>
      <c r="AN42" s="43">
        <v>11797</v>
      </c>
      <c r="AO42" s="8">
        <v>557583</v>
      </c>
      <c r="AP42" s="43">
        <v>6280</v>
      </c>
      <c r="AQ42" s="43">
        <v>271096</v>
      </c>
      <c r="AR42" s="26">
        <f t="shared" si="21"/>
        <v>280.0517327975891</v>
      </c>
      <c r="AS42" s="43">
        <v>16651</v>
      </c>
      <c r="AT42" s="8">
        <v>306988</v>
      </c>
      <c r="AU42" s="43">
        <v>23</v>
      </c>
      <c r="AV42" s="8">
        <v>23</v>
      </c>
      <c r="AW42" s="9">
        <v>0</v>
      </c>
      <c r="AX42" s="43">
        <v>1237</v>
      </c>
      <c r="AY42" s="43">
        <v>1</v>
      </c>
      <c r="AZ42" s="8">
        <v>2</v>
      </c>
      <c r="BA42" s="43">
        <v>0</v>
      </c>
      <c r="BB42" s="8">
        <v>18121</v>
      </c>
      <c r="BC42" s="8">
        <v>2553</v>
      </c>
      <c r="BD42" s="43">
        <v>2086</v>
      </c>
      <c r="BE42" s="43">
        <v>4639</v>
      </c>
      <c r="BF42" s="58">
        <v>1633</v>
      </c>
      <c r="BG42" s="43">
        <v>1956</v>
      </c>
      <c r="BH42" s="8">
        <v>3589</v>
      </c>
      <c r="BI42" s="59">
        <f t="shared" si="22"/>
        <v>1.802611752887996</v>
      </c>
      <c r="BJ42" s="21">
        <f t="shared" si="4"/>
        <v>1.2925606018389524</v>
      </c>
      <c r="BK42" s="66">
        <v>66000</v>
      </c>
      <c r="BL42" s="66">
        <v>3200</v>
      </c>
      <c r="BM42" s="43">
        <v>382</v>
      </c>
      <c r="BN42" s="8">
        <v>7136</v>
      </c>
      <c r="BO42" s="48">
        <v>102</v>
      </c>
      <c r="BP42" s="48">
        <v>8050</v>
      </c>
      <c r="BQ42" s="52">
        <v>225</v>
      </c>
    </row>
    <row r="43" spans="1:69" ht="9">
      <c r="A43" s="4" t="s">
        <v>148</v>
      </c>
      <c r="B43" s="9">
        <v>880</v>
      </c>
      <c r="C43" s="8">
        <v>0</v>
      </c>
      <c r="D43" s="16">
        <v>2</v>
      </c>
      <c r="E43" s="16">
        <v>0</v>
      </c>
      <c r="F43" s="16">
        <v>0.75</v>
      </c>
      <c r="G43" s="16">
        <v>0</v>
      </c>
      <c r="H43" s="16">
        <v>3.03</v>
      </c>
      <c r="I43" s="21">
        <v>5.78</v>
      </c>
      <c r="J43" s="16">
        <v>2.272727272727273</v>
      </c>
      <c r="K43" s="21">
        <v>6.568181818181818</v>
      </c>
      <c r="L43" s="25">
        <v>45499</v>
      </c>
      <c r="M43" s="25">
        <v>13500</v>
      </c>
      <c r="N43" s="26">
        <v>34325</v>
      </c>
      <c r="O43" s="25">
        <f t="shared" si="1"/>
        <v>93324</v>
      </c>
      <c r="P43" s="34">
        <f t="shared" si="11"/>
        <v>0.6978486663526033</v>
      </c>
      <c r="Q43" s="26">
        <f t="shared" si="18"/>
        <v>106.05</v>
      </c>
      <c r="R43" s="25">
        <v>12395</v>
      </c>
      <c r="S43" s="26">
        <v>3813</v>
      </c>
      <c r="T43" s="25">
        <v>7278</v>
      </c>
      <c r="U43" s="25">
        <v>0</v>
      </c>
      <c r="V43" s="25">
        <v>2984</v>
      </c>
      <c r="W43" s="25">
        <v>141</v>
      </c>
      <c r="X43" s="25">
        <v>0</v>
      </c>
      <c r="Y43" s="26">
        <v>0</v>
      </c>
      <c r="Z43" s="25">
        <f t="shared" si="2"/>
        <v>26611</v>
      </c>
      <c r="AA43" s="34">
        <f t="shared" si="3"/>
        <v>0.19898901526198115</v>
      </c>
      <c r="AB43" s="26">
        <f t="shared" si="19"/>
        <v>30.239772727272726</v>
      </c>
      <c r="AC43" s="25">
        <v>3253</v>
      </c>
      <c r="AD43" s="25">
        <v>1877</v>
      </c>
      <c r="AE43" s="25">
        <v>3574</v>
      </c>
      <c r="AF43" s="25">
        <v>5092</v>
      </c>
      <c r="AG43" s="25">
        <v>133731</v>
      </c>
      <c r="AH43" s="26">
        <v>0</v>
      </c>
      <c r="AI43" s="34">
        <v>0.054422684343944185</v>
      </c>
      <c r="AJ43" s="26">
        <f t="shared" si="20"/>
        <v>151.96704545454546</v>
      </c>
      <c r="AK43" s="39">
        <v>7754360</v>
      </c>
      <c r="AL43" s="25">
        <f>AK43/B43</f>
        <v>8811.772727272728</v>
      </c>
      <c r="AM43" s="52">
        <f>AG43/AK43</f>
        <v>0.017245910687664744</v>
      </c>
      <c r="AN43" s="43">
        <v>650</v>
      </c>
      <c r="AO43" s="8">
        <v>24700</v>
      </c>
      <c r="AP43" s="43">
        <v>640</v>
      </c>
      <c r="AQ43" s="43">
        <v>24580</v>
      </c>
      <c r="AR43" s="26">
        <f t="shared" si="21"/>
        <v>28.068181818181817</v>
      </c>
      <c r="AS43" s="43">
        <v>0</v>
      </c>
      <c r="AT43" s="8">
        <v>0</v>
      </c>
      <c r="AU43" s="43">
        <v>1</v>
      </c>
      <c r="AV43" s="8">
        <v>2</v>
      </c>
      <c r="AW43" s="9">
        <v>0</v>
      </c>
      <c r="AX43" s="43">
        <v>109</v>
      </c>
      <c r="AY43" s="43">
        <v>0</v>
      </c>
      <c r="AZ43" s="8">
        <v>0</v>
      </c>
      <c r="BA43" s="43">
        <v>108</v>
      </c>
      <c r="BB43" s="8">
        <v>11916</v>
      </c>
      <c r="BC43" s="8">
        <v>7</v>
      </c>
      <c r="BD43" s="43">
        <v>0</v>
      </c>
      <c r="BE43" s="43">
        <v>7</v>
      </c>
      <c r="BF43" s="58">
        <v>31</v>
      </c>
      <c r="BG43" s="43">
        <v>19</v>
      </c>
      <c r="BH43" s="8">
        <v>50</v>
      </c>
      <c r="BI43" s="59">
        <f t="shared" si="22"/>
        <v>0.056818181818181816</v>
      </c>
      <c r="BJ43" s="21">
        <f t="shared" si="4"/>
        <v>0.14</v>
      </c>
      <c r="BK43" s="66">
        <v>10159</v>
      </c>
      <c r="BL43" s="66">
        <v>2521</v>
      </c>
      <c r="BM43" s="43">
        <v>16</v>
      </c>
      <c r="BN43" s="8">
        <v>60</v>
      </c>
      <c r="BO43" s="48">
        <v>71</v>
      </c>
      <c r="BP43" s="48">
        <v>2231</v>
      </c>
      <c r="BQ43" s="52">
        <v>12</v>
      </c>
    </row>
    <row r="44" spans="1:69" ht="9">
      <c r="A44" s="4" t="s">
        <v>149</v>
      </c>
      <c r="B44" s="9">
        <v>23</v>
      </c>
      <c r="C44" s="8">
        <v>0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21">
        <v>1</v>
      </c>
      <c r="J44" s="16">
        <v>43.47826086956522</v>
      </c>
      <c r="K44" s="21">
        <v>43.47826086956522</v>
      </c>
      <c r="L44" s="25">
        <v>30500</v>
      </c>
      <c r="M44" s="25">
        <v>0</v>
      </c>
      <c r="N44" s="26">
        <v>0</v>
      </c>
      <c r="O44" s="25">
        <f t="shared" si="1"/>
        <v>30500</v>
      </c>
      <c r="P44" s="34">
        <f t="shared" si="11"/>
        <v>0.7530864197530864</v>
      </c>
      <c r="Q44" s="26">
        <f t="shared" si="18"/>
        <v>1326.0869565217392</v>
      </c>
      <c r="R44" s="25">
        <v>6500</v>
      </c>
      <c r="S44" s="26">
        <v>0</v>
      </c>
      <c r="T44" s="25">
        <v>1000</v>
      </c>
      <c r="U44" s="25">
        <v>0</v>
      </c>
      <c r="V44" s="25">
        <v>2000</v>
      </c>
      <c r="W44" s="25">
        <v>0</v>
      </c>
      <c r="X44" s="25">
        <v>0</v>
      </c>
      <c r="Y44" s="26">
        <v>0</v>
      </c>
      <c r="Z44" s="25">
        <f t="shared" si="2"/>
        <v>9500</v>
      </c>
      <c r="AA44" s="34">
        <f t="shared" si="3"/>
        <v>0.2345679012345679</v>
      </c>
      <c r="AB44" s="26">
        <f t="shared" si="19"/>
        <v>413.04347826086956</v>
      </c>
      <c r="AC44" s="25">
        <v>0</v>
      </c>
      <c r="AD44" s="25">
        <v>500</v>
      </c>
      <c r="AE44" s="25">
        <v>0</v>
      </c>
      <c r="AF44" s="25">
        <v>0</v>
      </c>
      <c r="AG44" s="25">
        <v>40500</v>
      </c>
      <c r="AH44" s="26">
        <v>8500</v>
      </c>
      <c r="AI44" s="34">
        <v>0.024691358024691357</v>
      </c>
      <c r="AJ44" s="26">
        <f t="shared" si="20"/>
        <v>1760.8695652173913</v>
      </c>
      <c r="AK44" s="39" t="s">
        <v>112</v>
      </c>
      <c r="AL44" s="25">
        <v>0</v>
      </c>
      <c r="AM44" s="52" t="s">
        <v>112</v>
      </c>
      <c r="AN44" s="43">
        <v>561</v>
      </c>
      <c r="AO44" s="8">
        <v>13430</v>
      </c>
      <c r="AP44" s="43">
        <v>122</v>
      </c>
      <c r="AQ44" s="43">
        <v>7500</v>
      </c>
      <c r="AR44" s="26">
        <f t="shared" si="21"/>
        <v>583.9130434782609</v>
      </c>
      <c r="AS44" s="43">
        <v>0</v>
      </c>
      <c r="AT44" s="8">
        <v>0</v>
      </c>
      <c r="AU44" s="43">
        <v>5</v>
      </c>
      <c r="AV44" s="8">
        <v>5</v>
      </c>
      <c r="AW44" s="9">
        <v>0</v>
      </c>
      <c r="AX44" s="43">
        <v>10</v>
      </c>
      <c r="AY44" s="43">
        <v>0</v>
      </c>
      <c r="AZ44" s="8">
        <v>0</v>
      </c>
      <c r="BA44" s="43">
        <v>680</v>
      </c>
      <c r="BB44" s="8">
        <v>879</v>
      </c>
      <c r="BC44" s="8">
        <v>0</v>
      </c>
      <c r="BD44" s="43">
        <v>0</v>
      </c>
      <c r="BE44" s="43">
        <v>0</v>
      </c>
      <c r="BF44" s="58">
        <v>9</v>
      </c>
      <c r="BG44" s="43">
        <v>1</v>
      </c>
      <c r="BH44" s="8">
        <v>10</v>
      </c>
      <c r="BI44" s="59">
        <f t="shared" si="22"/>
        <v>0.43478260869565216</v>
      </c>
      <c r="BJ44" s="21">
        <f t="shared" si="4"/>
        <v>0</v>
      </c>
      <c r="BK44" s="66">
        <v>2049</v>
      </c>
      <c r="BL44" s="66">
        <v>39</v>
      </c>
      <c r="BM44" s="43">
        <v>15</v>
      </c>
      <c r="BN44" s="8">
        <v>1779</v>
      </c>
      <c r="BO44" s="48">
        <v>50</v>
      </c>
      <c r="BP44" s="48">
        <v>275</v>
      </c>
      <c r="BQ44" s="52">
        <v>55</v>
      </c>
    </row>
    <row r="45" spans="1:69" ht="9">
      <c r="A45" s="4" t="s">
        <v>150</v>
      </c>
      <c r="B45" s="9">
        <v>4343</v>
      </c>
      <c r="C45" s="8">
        <v>1</v>
      </c>
      <c r="D45" s="16">
        <v>9.75</v>
      </c>
      <c r="E45" s="16">
        <v>0</v>
      </c>
      <c r="F45" s="16">
        <v>10</v>
      </c>
      <c r="G45" s="16">
        <v>0</v>
      </c>
      <c r="H45" s="16">
        <v>10.1</v>
      </c>
      <c r="I45" s="21">
        <v>29.85</v>
      </c>
      <c r="J45" s="16">
        <v>2.2449919410545705</v>
      </c>
      <c r="K45" s="21">
        <v>6.873129173382455</v>
      </c>
      <c r="L45" s="25">
        <v>572834</v>
      </c>
      <c r="M45" s="25">
        <v>149004</v>
      </c>
      <c r="N45" s="26">
        <v>122400</v>
      </c>
      <c r="O45" s="25">
        <f t="shared" si="1"/>
        <v>844238</v>
      </c>
      <c r="P45" s="34">
        <f t="shared" si="11"/>
        <v>0.5402953763369981</v>
      </c>
      <c r="Q45" s="26">
        <f t="shared" si="18"/>
        <v>194.39051346995166</v>
      </c>
      <c r="R45" s="25">
        <v>125438</v>
      </c>
      <c r="S45" s="26">
        <v>26446</v>
      </c>
      <c r="T45" s="25">
        <v>270840</v>
      </c>
      <c r="U45" s="25">
        <v>19220</v>
      </c>
      <c r="V45" s="25">
        <v>20550</v>
      </c>
      <c r="W45" s="25">
        <v>14071</v>
      </c>
      <c r="X45" s="25">
        <v>9523</v>
      </c>
      <c r="Y45" s="26">
        <v>0</v>
      </c>
      <c r="Z45" s="25">
        <f t="shared" si="2"/>
        <v>486088</v>
      </c>
      <c r="AA45" s="34">
        <f t="shared" si="3"/>
        <v>0.31108656432534276</v>
      </c>
      <c r="AB45" s="26">
        <f t="shared" si="19"/>
        <v>111.92447616854709</v>
      </c>
      <c r="AC45" s="25">
        <v>27965</v>
      </c>
      <c r="AD45" s="25">
        <v>40628</v>
      </c>
      <c r="AE45" s="25">
        <v>84120</v>
      </c>
      <c r="AF45" s="25">
        <v>79510</v>
      </c>
      <c r="AG45" s="25">
        <v>1562549</v>
      </c>
      <c r="AH45" s="26">
        <v>150142</v>
      </c>
      <c r="AI45" s="34">
        <v>0.18563257856233628</v>
      </c>
      <c r="AJ45" s="26">
        <f t="shared" si="20"/>
        <v>359.78563205157724</v>
      </c>
      <c r="AK45" s="39">
        <v>47929965</v>
      </c>
      <c r="AL45" s="25">
        <f>AK45/B45</f>
        <v>11036.142067695142</v>
      </c>
      <c r="AM45" s="52">
        <f>AG45/AK45</f>
        <v>0.03260067058258857</v>
      </c>
      <c r="AN45" s="43">
        <v>6950</v>
      </c>
      <c r="AO45" s="8">
        <v>430514</v>
      </c>
      <c r="AP45" s="43">
        <v>5834</v>
      </c>
      <c r="AQ45" s="43">
        <v>5834</v>
      </c>
      <c r="AR45" s="26">
        <f t="shared" si="21"/>
        <v>99.12825236011973</v>
      </c>
      <c r="AS45" s="43">
        <v>18917</v>
      </c>
      <c r="AT45" s="8">
        <v>155296</v>
      </c>
      <c r="AU45" s="43">
        <v>16</v>
      </c>
      <c r="AV45" s="8">
        <v>1441</v>
      </c>
      <c r="AW45" s="9">
        <v>0</v>
      </c>
      <c r="AX45" s="43">
        <v>2080</v>
      </c>
      <c r="AY45" s="43">
        <v>0</v>
      </c>
      <c r="AZ45" s="8">
        <v>5770</v>
      </c>
      <c r="BA45" s="43">
        <v>189</v>
      </c>
      <c r="BB45" s="8">
        <v>104887</v>
      </c>
      <c r="BC45" s="8">
        <v>3824</v>
      </c>
      <c r="BD45" s="43">
        <v>0</v>
      </c>
      <c r="BE45" s="43">
        <v>3824</v>
      </c>
      <c r="BF45" s="58">
        <v>3423</v>
      </c>
      <c r="BG45" s="43">
        <v>0</v>
      </c>
      <c r="BH45" s="8">
        <v>3423</v>
      </c>
      <c r="BI45" s="59">
        <f t="shared" si="22"/>
        <v>0.7881648629979277</v>
      </c>
      <c r="BJ45" s="21">
        <f t="shared" si="4"/>
        <v>1.1171486999707858</v>
      </c>
      <c r="BK45" s="66">
        <v>58327</v>
      </c>
      <c r="BL45" s="66" t="s">
        <v>112</v>
      </c>
      <c r="BM45" s="43">
        <v>236</v>
      </c>
      <c r="BN45" s="8">
        <v>2946</v>
      </c>
      <c r="BO45" s="48">
        <v>93</v>
      </c>
      <c r="BP45" s="48">
        <v>3703</v>
      </c>
      <c r="BQ45" s="52">
        <v>611</v>
      </c>
    </row>
    <row r="46" spans="1:69" ht="9">
      <c r="A46" s="4" t="s">
        <v>151</v>
      </c>
      <c r="B46" s="9">
        <v>175</v>
      </c>
      <c r="C46" s="8">
        <v>0</v>
      </c>
      <c r="D46" s="16">
        <v>1.6</v>
      </c>
      <c r="E46" s="16">
        <v>0.75</v>
      </c>
      <c r="F46" s="16">
        <v>0.5</v>
      </c>
      <c r="G46" s="16">
        <v>0</v>
      </c>
      <c r="H46" s="16">
        <v>0.45</v>
      </c>
      <c r="I46" s="21">
        <v>3.3</v>
      </c>
      <c r="J46" s="16">
        <v>9.142857142857144</v>
      </c>
      <c r="K46" s="21">
        <v>18.857142857142858</v>
      </c>
      <c r="L46" s="25">
        <v>40899</v>
      </c>
      <c r="M46" s="25">
        <v>0</v>
      </c>
      <c r="N46" s="26">
        <v>2914</v>
      </c>
      <c r="O46" s="25">
        <f t="shared" si="1"/>
        <v>43813</v>
      </c>
      <c r="P46" s="34">
        <f t="shared" si="11"/>
        <v>0.5119956060907062</v>
      </c>
      <c r="Q46" s="26">
        <f t="shared" si="18"/>
        <v>250.36</v>
      </c>
      <c r="R46" s="25">
        <v>2934</v>
      </c>
      <c r="S46" s="26">
        <v>0</v>
      </c>
      <c r="T46" s="25">
        <v>15964</v>
      </c>
      <c r="U46" s="25">
        <v>864</v>
      </c>
      <c r="V46" s="25">
        <v>7319</v>
      </c>
      <c r="W46" s="25">
        <v>146</v>
      </c>
      <c r="X46" s="25" t="s">
        <v>110</v>
      </c>
      <c r="Y46" s="26">
        <v>3</v>
      </c>
      <c r="Z46" s="25">
        <f t="shared" si="2"/>
        <v>27230</v>
      </c>
      <c r="AA46" s="34">
        <f t="shared" si="3"/>
        <v>0.3182078459327124</v>
      </c>
      <c r="AB46" s="26">
        <f t="shared" si="19"/>
        <v>155.6</v>
      </c>
      <c r="AC46" s="25">
        <v>30</v>
      </c>
      <c r="AD46" s="25">
        <v>0</v>
      </c>
      <c r="AE46" s="25">
        <v>13784</v>
      </c>
      <c r="AF46" s="25">
        <v>716</v>
      </c>
      <c r="AG46" s="25">
        <v>85573</v>
      </c>
      <c r="AH46" s="26">
        <v>0</v>
      </c>
      <c r="AI46" s="34">
        <v>0.19665081275636007</v>
      </c>
      <c r="AJ46" s="26">
        <f t="shared" si="20"/>
        <v>488.98857142857145</v>
      </c>
      <c r="AK46" s="39" t="s">
        <v>112</v>
      </c>
      <c r="AL46" s="25">
        <v>0</v>
      </c>
      <c r="AM46" s="52" t="s">
        <v>112</v>
      </c>
      <c r="AN46" s="43">
        <v>346</v>
      </c>
      <c r="AO46" s="8" t="s">
        <v>110</v>
      </c>
      <c r="AP46" s="43">
        <v>260</v>
      </c>
      <c r="AQ46" s="43" t="s">
        <v>110</v>
      </c>
      <c r="AS46" s="43">
        <v>0</v>
      </c>
      <c r="AT46" s="8">
        <v>9000</v>
      </c>
      <c r="AU46" s="43">
        <v>0</v>
      </c>
      <c r="AV46" s="8">
        <v>0</v>
      </c>
      <c r="AW46" s="9">
        <v>2</v>
      </c>
      <c r="AX46" s="43">
        <v>300</v>
      </c>
      <c r="AY46" s="43">
        <v>0</v>
      </c>
      <c r="AZ46" s="8">
        <v>1</v>
      </c>
      <c r="BA46" s="43">
        <v>14</v>
      </c>
      <c r="BB46" s="8">
        <v>1000</v>
      </c>
      <c r="BC46" s="8">
        <v>180</v>
      </c>
      <c r="BD46" s="43">
        <v>75</v>
      </c>
      <c r="BE46" s="43">
        <v>255</v>
      </c>
      <c r="BF46" s="58">
        <v>17</v>
      </c>
      <c r="BG46" s="43">
        <v>70</v>
      </c>
      <c r="BH46" s="8">
        <v>87</v>
      </c>
      <c r="BI46" s="59">
        <f t="shared" si="22"/>
        <v>0.49714285714285716</v>
      </c>
      <c r="BJ46" s="21">
        <f t="shared" si="4"/>
        <v>2.9310344827586206</v>
      </c>
      <c r="BK46" s="66">
        <v>3424</v>
      </c>
      <c r="BL46" s="66">
        <v>60</v>
      </c>
      <c r="BM46" s="43">
        <v>0</v>
      </c>
      <c r="BN46" s="8">
        <v>0</v>
      </c>
      <c r="BO46" s="48">
        <v>75</v>
      </c>
      <c r="BP46" s="48">
        <v>1102</v>
      </c>
      <c r="BQ46" s="52">
        <v>78</v>
      </c>
    </row>
    <row r="47" spans="1:69" ht="9">
      <c r="A47" s="4" t="s">
        <v>152</v>
      </c>
      <c r="B47" s="9">
        <v>8722</v>
      </c>
      <c r="C47" s="8">
        <v>1</v>
      </c>
      <c r="D47" s="16">
        <v>26.5</v>
      </c>
      <c r="E47" s="16">
        <v>8.5</v>
      </c>
      <c r="F47" s="16">
        <v>50.25</v>
      </c>
      <c r="G47" s="16">
        <v>0</v>
      </c>
      <c r="H47" s="16">
        <v>27.25</v>
      </c>
      <c r="I47" s="21">
        <v>112.5</v>
      </c>
      <c r="J47" s="16">
        <v>3.0382939692731026</v>
      </c>
      <c r="K47" s="21">
        <v>12.898417794083926</v>
      </c>
      <c r="L47" s="25">
        <v>1449124</v>
      </c>
      <c r="M47" s="25">
        <v>816215</v>
      </c>
      <c r="N47" s="26">
        <v>206504</v>
      </c>
      <c r="O47" s="25">
        <f t="shared" si="1"/>
        <v>2471843</v>
      </c>
      <c r="P47" s="34">
        <f t="shared" si="11"/>
        <v>0.3967556106283326</v>
      </c>
      <c r="Q47" s="26">
        <f t="shared" si="18"/>
        <v>283.4032332033937</v>
      </c>
      <c r="R47" s="25">
        <v>790343</v>
      </c>
      <c r="S47" s="26">
        <v>65455</v>
      </c>
      <c r="T47" s="25">
        <v>1526407</v>
      </c>
      <c r="U47" s="25">
        <v>220066</v>
      </c>
      <c r="V47" s="25">
        <v>15132</v>
      </c>
      <c r="W47" s="25">
        <v>20452</v>
      </c>
      <c r="X47" s="25">
        <v>63034</v>
      </c>
      <c r="Y47" s="26">
        <v>27504</v>
      </c>
      <c r="Z47" s="25">
        <f t="shared" si="2"/>
        <v>2728393</v>
      </c>
      <c r="AA47" s="34">
        <f t="shared" si="3"/>
        <v>0.43793446054181767</v>
      </c>
      <c r="AB47" s="26">
        <f t="shared" si="19"/>
        <v>312.81735840403576</v>
      </c>
      <c r="AC47" s="25">
        <v>35352</v>
      </c>
      <c r="AD47" s="25">
        <v>574378</v>
      </c>
      <c r="AE47" s="25">
        <v>184711</v>
      </c>
      <c r="AF47" s="25">
        <v>235463</v>
      </c>
      <c r="AG47" s="25">
        <v>6230140</v>
      </c>
      <c r="AH47" s="26">
        <v>505906</v>
      </c>
      <c r="AI47" s="34">
        <v>0.2803264453126254</v>
      </c>
      <c r="AJ47" s="26">
        <f t="shared" si="20"/>
        <v>714.3017656500803</v>
      </c>
      <c r="AK47" s="39">
        <v>149591347</v>
      </c>
      <c r="AL47" s="25">
        <f>AK47/B47</f>
        <v>17151.037262095848</v>
      </c>
      <c r="AM47" s="52">
        <f>AG47/AK47</f>
        <v>0.041647729798168075</v>
      </c>
      <c r="AN47" s="43">
        <v>25525</v>
      </c>
      <c r="AO47" s="8">
        <v>1361849</v>
      </c>
      <c r="AP47" s="43">
        <v>2252</v>
      </c>
      <c r="AQ47" s="43">
        <v>60382</v>
      </c>
      <c r="AR47" s="26">
        <f>AO47/B47</f>
        <v>156.13953221738134</v>
      </c>
      <c r="AS47" s="43">
        <v>26665</v>
      </c>
      <c r="AT47" s="8">
        <v>1085746</v>
      </c>
      <c r="AU47" s="43">
        <v>33</v>
      </c>
      <c r="AV47" s="8">
        <v>228</v>
      </c>
      <c r="AW47" s="9">
        <v>255</v>
      </c>
      <c r="AX47" s="43">
        <v>10715</v>
      </c>
      <c r="AY47" s="43">
        <v>19</v>
      </c>
      <c r="AZ47" s="8">
        <v>110</v>
      </c>
      <c r="BA47" s="43">
        <v>371</v>
      </c>
      <c r="BB47" s="8">
        <v>2099</v>
      </c>
      <c r="BC47" s="8">
        <v>5526</v>
      </c>
      <c r="BD47" s="43">
        <v>2832</v>
      </c>
      <c r="BE47" s="43">
        <v>8358</v>
      </c>
      <c r="BF47" s="58">
        <v>5924</v>
      </c>
      <c r="BG47" s="43">
        <v>1376</v>
      </c>
      <c r="BH47" s="8">
        <v>7300</v>
      </c>
      <c r="BI47" s="59">
        <f t="shared" si="22"/>
        <v>0.8369639990827792</v>
      </c>
      <c r="BJ47" s="21">
        <f t="shared" si="4"/>
        <v>1.144931506849315</v>
      </c>
      <c r="BK47" s="66">
        <v>257887</v>
      </c>
      <c r="BL47" s="66">
        <v>67740</v>
      </c>
      <c r="BM47" s="43">
        <v>379</v>
      </c>
      <c r="BN47" s="8">
        <v>5085</v>
      </c>
      <c r="BO47" s="48">
        <v>104</v>
      </c>
      <c r="BP47" s="48">
        <v>13041</v>
      </c>
      <c r="BQ47" s="52">
        <v>1100</v>
      </c>
    </row>
    <row r="48" spans="1:60" ht="9">
      <c r="A48" s="7" t="s">
        <v>116</v>
      </c>
      <c r="I48" s="21"/>
      <c r="BF48" s="58"/>
      <c r="BH48" s="8"/>
    </row>
    <row r="49" spans="1:69" ht="9">
      <c r="A49" s="4" t="s">
        <v>153</v>
      </c>
      <c r="B49" s="9">
        <v>511</v>
      </c>
      <c r="C49" s="8">
        <v>0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21">
        <v>1</v>
      </c>
      <c r="J49" s="16">
        <v>1.9569471624266144</v>
      </c>
      <c r="K49" s="21">
        <v>1.9569471624266144</v>
      </c>
      <c r="L49" s="25">
        <v>30000</v>
      </c>
      <c r="M49" s="25">
        <v>0</v>
      </c>
      <c r="N49" s="26">
        <v>0</v>
      </c>
      <c r="O49" s="25">
        <f t="shared" si="1"/>
        <v>30000</v>
      </c>
      <c r="P49" s="34">
        <f t="shared" si="11"/>
        <v>0.5462291977713849</v>
      </c>
      <c r="Q49" s="26">
        <f aca="true" t="shared" si="23" ref="Q49:Q68">O49/B49</f>
        <v>58.708414872798436</v>
      </c>
      <c r="R49" s="25">
        <v>9460</v>
      </c>
      <c r="S49" s="26">
        <v>0</v>
      </c>
      <c r="T49" s="25">
        <v>8952</v>
      </c>
      <c r="U49" s="25">
        <v>0</v>
      </c>
      <c r="V49" s="25">
        <v>1260</v>
      </c>
      <c r="W49" s="25">
        <v>0</v>
      </c>
      <c r="X49" s="25">
        <v>0</v>
      </c>
      <c r="Y49" s="26">
        <v>0</v>
      </c>
      <c r="Z49" s="25">
        <f t="shared" si="2"/>
        <v>19672</v>
      </c>
      <c r="AA49" s="34">
        <f t="shared" si="3"/>
        <v>0.3581806926186228</v>
      </c>
      <c r="AB49" s="26">
        <f aca="true" t="shared" si="24" ref="AB49:AB68">Z49/B49</f>
        <v>38.49706457925636</v>
      </c>
      <c r="AC49" s="25">
        <v>0</v>
      </c>
      <c r="AD49" s="25">
        <v>5250</v>
      </c>
      <c r="AE49" s="25">
        <v>0</v>
      </c>
      <c r="AF49" s="25">
        <v>0</v>
      </c>
      <c r="AG49" s="25">
        <v>54922</v>
      </c>
      <c r="AH49" s="26">
        <v>0</v>
      </c>
      <c r="AI49" s="34">
        <v>0.16299479261498126</v>
      </c>
      <c r="AJ49" s="26">
        <f aca="true" t="shared" si="25" ref="AJ49:AJ68">AG49/B49</f>
        <v>107.47945205479452</v>
      </c>
      <c r="AK49" s="39">
        <v>2948389</v>
      </c>
      <c r="AL49" s="25">
        <f aca="true" t="shared" si="26" ref="AL49:AL68">AK49/B49</f>
        <v>5769.841487279843</v>
      </c>
      <c r="AM49" s="52">
        <f aca="true" t="shared" si="27" ref="AM49:AM60">AG49/AK49</f>
        <v>0.018627799791682848</v>
      </c>
      <c r="AN49" s="43">
        <v>86</v>
      </c>
      <c r="AO49" s="8">
        <v>1495</v>
      </c>
      <c r="AP49" s="43">
        <v>0</v>
      </c>
      <c r="AQ49" s="43">
        <v>0</v>
      </c>
      <c r="AR49" s="26">
        <f>AO49/B49</f>
        <v>2.9256360078277885</v>
      </c>
      <c r="AS49" s="43">
        <v>0</v>
      </c>
      <c r="AT49" s="8">
        <v>0</v>
      </c>
      <c r="AU49" s="43">
        <v>0</v>
      </c>
      <c r="AV49" s="8">
        <v>0</v>
      </c>
      <c r="AW49" s="9">
        <v>62</v>
      </c>
      <c r="AX49" s="43">
        <v>310</v>
      </c>
      <c r="AY49" s="43">
        <v>0</v>
      </c>
      <c r="AZ49" s="8">
        <v>0</v>
      </c>
      <c r="BA49" s="43">
        <v>2</v>
      </c>
      <c r="BB49" s="8">
        <v>2</v>
      </c>
      <c r="BC49" s="8">
        <v>0</v>
      </c>
      <c r="BD49" s="43">
        <v>0</v>
      </c>
      <c r="BE49" s="43">
        <v>0</v>
      </c>
      <c r="BF49" s="58">
        <v>0</v>
      </c>
      <c r="BG49" s="43">
        <v>0</v>
      </c>
      <c r="BH49" s="8">
        <v>0</v>
      </c>
      <c r="BI49" s="59">
        <v>0</v>
      </c>
      <c r="BJ49" s="21">
        <v>0</v>
      </c>
      <c r="BK49" s="66">
        <v>2550</v>
      </c>
      <c r="BL49" s="66">
        <v>0</v>
      </c>
      <c r="BM49" s="43">
        <v>0</v>
      </c>
      <c r="BN49" s="8">
        <v>0</v>
      </c>
      <c r="BO49" s="48">
        <v>60</v>
      </c>
      <c r="BP49" s="48">
        <v>360</v>
      </c>
      <c r="BQ49" s="52">
        <v>40</v>
      </c>
    </row>
    <row r="50" spans="1:69" ht="9">
      <c r="A50" s="4" t="s">
        <v>154</v>
      </c>
      <c r="B50" s="9">
        <v>343</v>
      </c>
      <c r="C50" s="8">
        <v>0</v>
      </c>
      <c r="D50" s="16">
        <v>0.5</v>
      </c>
      <c r="E50" s="16">
        <v>0</v>
      </c>
      <c r="F50" s="16">
        <v>0</v>
      </c>
      <c r="G50" s="16">
        <v>0</v>
      </c>
      <c r="H50" s="16">
        <v>0</v>
      </c>
      <c r="I50" s="21">
        <v>0.5</v>
      </c>
      <c r="J50" s="16">
        <v>1.4577259475218658</v>
      </c>
      <c r="K50" s="21">
        <v>1.4577259475218658</v>
      </c>
      <c r="L50" s="25">
        <v>14000</v>
      </c>
      <c r="M50" s="25">
        <v>0</v>
      </c>
      <c r="N50" s="26">
        <v>0</v>
      </c>
      <c r="O50" s="25">
        <f t="shared" si="1"/>
        <v>14000</v>
      </c>
      <c r="P50" s="34">
        <f t="shared" si="11"/>
        <v>0.5725971370143149</v>
      </c>
      <c r="Q50" s="26">
        <f t="shared" si="23"/>
        <v>40.816326530612244</v>
      </c>
      <c r="R50" s="25">
        <v>7000</v>
      </c>
      <c r="S50" s="26">
        <v>0</v>
      </c>
      <c r="T50" s="25">
        <v>1200</v>
      </c>
      <c r="U50" s="25">
        <v>1500</v>
      </c>
      <c r="V50" s="25">
        <v>750</v>
      </c>
      <c r="W50" s="25">
        <v>0</v>
      </c>
      <c r="X50" s="25">
        <v>0</v>
      </c>
      <c r="Y50" s="26">
        <v>0</v>
      </c>
      <c r="Z50" s="25">
        <f t="shared" si="2"/>
        <v>10450</v>
      </c>
      <c r="AA50" s="34">
        <f t="shared" si="3"/>
        <v>0.4274028629856851</v>
      </c>
      <c r="AB50" s="26">
        <f t="shared" si="24"/>
        <v>30.466472303207</v>
      </c>
      <c r="AC50" s="25">
        <v>0</v>
      </c>
      <c r="AD50" s="25">
        <v>0</v>
      </c>
      <c r="AE50" s="25">
        <v>0</v>
      </c>
      <c r="AF50" s="25">
        <v>0</v>
      </c>
      <c r="AG50" s="25">
        <v>24450</v>
      </c>
      <c r="AH50" s="26">
        <v>0</v>
      </c>
      <c r="AI50" s="34">
        <v>0.11042944785276074</v>
      </c>
      <c r="AJ50" s="26">
        <f t="shared" si="25"/>
        <v>71.28279883381924</v>
      </c>
      <c r="AK50" s="39">
        <v>1746505</v>
      </c>
      <c r="AL50" s="25">
        <f t="shared" si="26"/>
        <v>5091.851311953353</v>
      </c>
      <c r="AM50" s="52">
        <f t="shared" si="27"/>
        <v>0.013999387347874755</v>
      </c>
      <c r="AN50" s="43">
        <v>0</v>
      </c>
      <c r="AO50" s="8">
        <v>0</v>
      </c>
      <c r="AP50" s="43">
        <v>291</v>
      </c>
      <c r="AQ50" s="43">
        <v>3700</v>
      </c>
      <c r="AR50" s="26">
        <v>0</v>
      </c>
      <c r="AS50" s="43">
        <v>0</v>
      </c>
      <c r="AT50" s="8">
        <v>0</v>
      </c>
      <c r="AU50" s="43">
        <v>0</v>
      </c>
      <c r="AV50" s="8">
        <v>3</v>
      </c>
      <c r="AW50" s="9">
        <v>8</v>
      </c>
      <c r="AX50" s="43">
        <v>31</v>
      </c>
      <c r="AY50" s="43">
        <v>2</v>
      </c>
      <c r="AZ50" s="8">
        <v>3</v>
      </c>
      <c r="BA50" s="43">
        <v>17</v>
      </c>
      <c r="BB50" s="8">
        <v>268</v>
      </c>
      <c r="BC50" s="8">
        <v>0</v>
      </c>
      <c r="BD50" s="43">
        <v>0</v>
      </c>
      <c r="BE50" s="43">
        <v>0</v>
      </c>
      <c r="BF50" s="58">
        <v>0</v>
      </c>
      <c r="BG50" s="43">
        <v>0</v>
      </c>
      <c r="BH50" s="8">
        <v>0</v>
      </c>
      <c r="BI50" s="59">
        <f aca="true" t="shared" si="28" ref="BI50:BI68">BH50/B50</f>
        <v>0</v>
      </c>
      <c r="BJ50" s="21">
        <v>0</v>
      </c>
      <c r="BK50" s="66">
        <v>2000</v>
      </c>
      <c r="BL50" s="66">
        <v>0</v>
      </c>
      <c r="BM50" s="43">
        <v>10</v>
      </c>
      <c r="BN50" s="8">
        <v>100</v>
      </c>
      <c r="BO50" s="48">
        <v>54</v>
      </c>
      <c r="BP50" s="48">
        <v>40</v>
      </c>
      <c r="BQ50" s="52">
        <v>25</v>
      </c>
    </row>
    <row r="51" spans="1:69" ht="9">
      <c r="A51" s="4" t="s">
        <v>155</v>
      </c>
      <c r="B51" s="9">
        <v>1750</v>
      </c>
      <c r="C51" s="8">
        <v>1</v>
      </c>
      <c r="D51" s="16">
        <v>1</v>
      </c>
      <c r="E51" s="16">
        <v>1</v>
      </c>
      <c r="F51" s="16">
        <v>0</v>
      </c>
      <c r="G51" s="16">
        <v>0</v>
      </c>
      <c r="H51" s="16">
        <v>3.1</v>
      </c>
      <c r="I51" s="21">
        <v>5.1</v>
      </c>
      <c r="J51" s="16">
        <v>0.5714285714285714</v>
      </c>
      <c r="K51" s="21">
        <v>2.914285714285714</v>
      </c>
      <c r="L51" s="25">
        <v>64000</v>
      </c>
      <c r="M51" s="25">
        <v>0</v>
      </c>
      <c r="N51" s="26">
        <v>40000</v>
      </c>
      <c r="O51" s="25">
        <f t="shared" si="1"/>
        <v>104000</v>
      </c>
      <c r="P51" s="34">
        <f t="shared" si="11"/>
        <v>0.5279187817258884</v>
      </c>
      <c r="Q51" s="26">
        <f t="shared" si="23"/>
        <v>59.42857142857143</v>
      </c>
      <c r="R51" s="25">
        <v>52500</v>
      </c>
      <c r="S51" s="26">
        <v>0</v>
      </c>
      <c r="T51" s="25">
        <v>10000</v>
      </c>
      <c r="U51" s="25">
        <v>0</v>
      </c>
      <c r="V51" s="25">
        <v>10000</v>
      </c>
      <c r="W51" s="25">
        <v>0</v>
      </c>
      <c r="X51" s="25">
        <v>6000</v>
      </c>
      <c r="Y51" s="26">
        <v>3500</v>
      </c>
      <c r="Z51" s="25">
        <f t="shared" si="2"/>
        <v>82000</v>
      </c>
      <c r="AA51" s="34">
        <f t="shared" si="3"/>
        <v>0.41624365482233505</v>
      </c>
      <c r="AB51" s="26">
        <f t="shared" si="24"/>
        <v>46.857142857142854</v>
      </c>
      <c r="AC51" s="25">
        <v>4000</v>
      </c>
      <c r="AD51" s="25">
        <v>5000</v>
      </c>
      <c r="AE51" s="25">
        <v>0</v>
      </c>
      <c r="AF51" s="25">
        <v>2000</v>
      </c>
      <c r="AG51" s="25">
        <v>197000</v>
      </c>
      <c r="AH51" s="26">
        <v>0</v>
      </c>
      <c r="AI51" s="34">
        <v>0.050761421319796954</v>
      </c>
      <c r="AJ51" s="26">
        <f t="shared" si="25"/>
        <v>112.57142857142857</v>
      </c>
      <c r="AK51" s="39">
        <v>17394513</v>
      </c>
      <c r="AL51" s="25">
        <f t="shared" si="26"/>
        <v>9939.721714285713</v>
      </c>
      <c r="AM51" s="52">
        <f t="shared" si="27"/>
        <v>0.011325410490078108</v>
      </c>
      <c r="AN51" s="43">
        <v>0</v>
      </c>
      <c r="AO51" s="8">
        <v>17765</v>
      </c>
      <c r="AP51" s="43">
        <v>0</v>
      </c>
      <c r="AQ51" s="43">
        <v>10483</v>
      </c>
      <c r="AR51" s="26">
        <f aca="true" t="shared" si="29" ref="AR51:AR68">AO51/B51</f>
        <v>10.151428571428571</v>
      </c>
      <c r="AS51" s="43">
        <v>0</v>
      </c>
      <c r="AT51" s="8">
        <v>0</v>
      </c>
      <c r="AU51" s="43">
        <v>0</v>
      </c>
      <c r="AV51" s="8">
        <v>0</v>
      </c>
      <c r="AW51" s="9">
        <v>0</v>
      </c>
      <c r="AX51" s="43">
        <v>200</v>
      </c>
      <c r="AY51" s="43">
        <v>0</v>
      </c>
      <c r="AZ51" s="8">
        <v>0</v>
      </c>
      <c r="BA51" s="43">
        <v>1220</v>
      </c>
      <c r="BB51" s="8">
        <v>1220</v>
      </c>
      <c r="BC51" s="8">
        <v>0</v>
      </c>
      <c r="BD51" s="43">
        <v>0</v>
      </c>
      <c r="BE51" s="43">
        <v>0</v>
      </c>
      <c r="BF51" s="58">
        <v>0</v>
      </c>
      <c r="BG51" s="43">
        <v>0</v>
      </c>
      <c r="BH51" s="8">
        <v>0</v>
      </c>
      <c r="BI51" s="59">
        <f t="shared" si="28"/>
        <v>0</v>
      </c>
      <c r="BJ51" s="21">
        <v>0</v>
      </c>
      <c r="BK51" s="66">
        <v>24400</v>
      </c>
      <c r="BL51" s="66">
        <v>0</v>
      </c>
      <c r="BM51" s="43">
        <v>40</v>
      </c>
      <c r="BN51" s="8">
        <v>1000</v>
      </c>
      <c r="BO51" s="48">
        <v>80</v>
      </c>
      <c r="BP51" s="48">
        <v>1000</v>
      </c>
      <c r="BQ51" s="52">
        <v>50</v>
      </c>
    </row>
    <row r="52" spans="1:69" ht="9">
      <c r="A52" s="4" t="s">
        <v>156</v>
      </c>
      <c r="B52" s="9">
        <v>119</v>
      </c>
      <c r="C52" s="8">
        <v>0</v>
      </c>
      <c r="D52" s="16">
        <v>0</v>
      </c>
      <c r="E52" s="16">
        <v>1</v>
      </c>
      <c r="F52" s="16">
        <v>1.5</v>
      </c>
      <c r="G52" s="16">
        <v>0</v>
      </c>
      <c r="H52" s="16">
        <v>0</v>
      </c>
      <c r="I52" s="21">
        <v>2.5</v>
      </c>
      <c r="J52" s="16">
        <v>0</v>
      </c>
      <c r="K52" s="21">
        <v>21.008403361344538</v>
      </c>
      <c r="L52" s="25">
        <v>24500</v>
      </c>
      <c r="M52" s="25">
        <v>13200</v>
      </c>
      <c r="N52" s="26">
        <v>0</v>
      </c>
      <c r="O52" s="25">
        <f t="shared" si="1"/>
        <v>37700</v>
      </c>
      <c r="P52" s="34">
        <f t="shared" si="11"/>
        <v>0.940149625935162</v>
      </c>
      <c r="Q52" s="26">
        <f t="shared" si="23"/>
        <v>316.8067226890756</v>
      </c>
      <c r="R52" s="25">
        <v>2400</v>
      </c>
      <c r="S52" s="26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6">
        <v>0</v>
      </c>
      <c r="Z52" s="25">
        <f t="shared" si="2"/>
        <v>2400</v>
      </c>
      <c r="AA52" s="34">
        <f t="shared" si="3"/>
        <v>0.059850374064837904</v>
      </c>
      <c r="AB52" s="26">
        <f t="shared" si="24"/>
        <v>20.168067226890756</v>
      </c>
      <c r="AC52" s="25" t="s">
        <v>110</v>
      </c>
      <c r="AD52" s="25" t="s">
        <v>110</v>
      </c>
      <c r="AE52" s="25" t="s">
        <v>110</v>
      </c>
      <c r="AF52" s="25" t="s">
        <v>110</v>
      </c>
      <c r="AG52" s="25">
        <v>40100</v>
      </c>
      <c r="AH52" s="26">
        <v>0</v>
      </c>
      <c r="AI52" s="34">
        <v>0</v>
      </c>
      <c r="AJ52" s="26">
        <f t="shared" si="25"/>
        <v>336.97478991596637</v>
      </c>
      <c r="AK52" s="39">
        <v>897283</v>
      </c>
      <c r="AL52" s="25">
        <f t="shared" si="26"/>
        <v>7540.193277310925</v>
      </c>
      <c r="AM52" s="52">
        <f t="shared" si="27"/>
        <v>0.044690471122265776</v>
      </c>
      <c r="AN52" s="43">
        <v>380</v>
      </c>
      <c r="AO52" s="8">
        <v>1850</v>
      </c>
      <c r="AP52" s="43">
        <v>195</v>
      </c>
      <c r="AQ52" s="43">
        <v>775</v>
      </c>
      <c r="AR52" s="26">
        <f t="shared" si="29"/>
        <v>15.546218487394958</v>
      </c>
      <c r="AS52" s="43">
        <v>0</v>
      </c>
      <c r="AT52" s="8">
        <v>0</v>
      </c>
      <c r="AU52" s="43">
        <v>0</v>
      </c>
      <c r="AV52" s="8">
        <v>0</v>
      </c>
      <c r="AW52" s="9">
        <v>0</v>
      </c>
      <c r="AX52" s="43">
        <v>0</v>
      </c>
      <c r="AY52" s="43">
        <v>0</v>
      </c>
      <c r="AZ52" s="8">
        <v>0</v>
      </c>
      <c r="BA52" s="43">
        <v>18</v>
      </c>
      <c r="BB52" s="8">
        <v>130</v>
      </c>
      <c r="BC52" s="8">
        <v>0</v>
      </c>
      <c r="BD52" s="43">
        <v>0</v>
      </c>
      <c r="BE52" s="43">
        <v>0</v>
      </c>
      <c r="BF52" s="58">
        <v>0</v>
      </c>
      <c r="BG52" s="43">
        <v>0</v>
      </c>
      <c r="BH52" s="8">
        <v>0</v>
      </c>
      <c r="BI52" s="59">
        <f t="shared" si="28"/>
        <v>0</v>
      </c>
      <c r="BJ52" s="21">
        <v>0</v>
      </c>
      <c r="BK52" s="66">
        <v>0</v>
      </c>
      <c r="BL52" s="66">
        <v>0</v>
      </c>
      <c r="BM52" s="43" t="s">
        <v>110</v>
      </c>
      <c r="BN52" s="8">
        <v>0</v>
      </c>
      <c r="BO52" s="48">
        <v>65</v>
      </c>
      <c r="BP52" s="48">
        <v>360</v>
      </c>
      <c r="BQ52" s="52">
        <v>90</v>
      </c>
    </row>
    <row r="53" spans="1:69" ht="9">
      <c r="A53" s="4" t="s">
        <v>157</v>
      </c>
      <c r="B53" s="9">
        <v>2114</v>
      </c>
      <c r="C53" s="8">
        <v>0</v>
      </c>
      <c r="D53" s="16">
        <v>1</v>
      </c>
      <c r="E53" s="16">
        <v>0</v>
      </c>
      <c r="F53" s="16">
        <v>2</v>
      </c>
      <c r="G53" s="16">
        <v>0</v>
      </c>
      <c r="H53" s="16">
        <v>1.5</v>
      </c>
      <c r="I53" s="21">
        <v>4.5</v>
      </c>
      <c r="J53" s="16">
        <v>0.4730368968779565</v>
      </c>
      <c r="K53" s="21">
        <v>2.1286660359508045</v>
      </c>
      <c r="L53" s="25">
        <v>39900</v>
      </c>
      <c r="M53" s="25">
        <v>47000</v>
      </c>
      <c r="N53" s="26">
        <v>21840</v>
      </c>
      <c r="O53" s="25">
        <f t="shared" si="1"/>
        <v>108740</v>
      </c>
      <c r="P53" s="34">
        <f t="shared" si="11"/>
        <v>0.6877707852376586</v>
      </c>
      <c r="Q53" s="26">
        <f t="shared" si="23"/>
        <v>51.43803216650899</v>
      </c>
      <c r="R53" s="25">
        <v>10500</v>
      </c>
      <c r="S53" s="26">
        <v>1260</v>
      </c>
      <c r="T53" s="25">
        <v>15000</v>
      </c>
      <c r="U53" s="25">
        <v>11750</v>
      </c>
      <c r="V53" s="25">
        <v>6160</v>
      </c>
      <c r="W53" s="25">
        <v>1000</v>
      </c>
      <c r="X53" s="25">
        <v>0</v>
      </c>
      <c r="Y53" s="26">
        <v>0</v>
      </c>
      <c r="Z53" s="25">
        <f t="shared" si="2"/>
        <v>45670</v>
      </c>
      <c r="AA53" s="34">
        <f t="shared" si="3"/>
        <v>0.28885866987128805</v>
      </c>
      <c r="AB53" s="26">
        <f t="shared" si="24"/>
        <v>21.603595080416273</v>
      </c>
      <c r="AC53" s="25">
        <v>0</v>
      </c>
      <c r="AD53" s="25">
        <v>0</v>
      </c>
      <c r="AE53" s="25">
        <v>3695</v>
      </c>
      <c r="AF53" s="25">
        <v>0</v>
      </c>
      <c r="AG53" s="25">
        <v>158105</v>
      </c>
      <c r="AH53" s="26">
        <v>0</v>
      </c>
      <c r="AI53" s="34">
        <v>0.16919136017203756</v>
      </c>
      <c r="AJ53" s="26">
        <f t="shared" si="25"/>
        <v>74.78949858088932</v>
      </c>
      <c r="AK53" s="39">
        <v>9263224</v>
      </c>
      <c r="AL53" s="25">
        <f t="shared" si="26"/>
        <v>4381.8467360454115</v>
      </c>
      <c r="AM53" s="52">
        <f t="shared" si="27"/>
        <v>0.017068031605410816</v>
      </c>
      <c r="AN53" s="43">
        <v>1129</v>
      </c>
      <c r="AO53" s="8">
        <v>15130</v>
      </c>
      <c r="AP53" s="43">
        <v>865</v>
      </c>
      <c r="AQ53" s="43">
        <v>13628</v>
      </c>
      <c r="AR53" s="26">
        <f t="shared" si="29"/>
        <v>7.1570482497634815</v>
      </c>
      <c r="AS53" s="43">
        <v>0</v>
      </c>
      <c r="AT53" s="8">
        <v>3000</v>
      </c>
      <c r="AU53" s="43">
        <v>42</v>
      </c>
      <c r="AV53" s="8">
        <v>85</v>
      </c>
      <c r="AW53" s="9">
        <v>0</v>
      </c>
      <c r="AX53" s="43">
        <v>263</v>
      </c>
      <c r="AY53" s="43">
        <v>2062</v>
      </c>
      <c r="AZ53" s="8">
        <v>2062</v>
      </c>
      <c r="BA53" s="43">
        <v>96</v>
      </c>
      <c r="BB53" s="8">
        <v>518</v>
      </c>
      <c r="BC53" s="8">
        <v>6</v>
      </c>
      <c r="BD53" s="43">
        <v>10</v>
      </c>
      <c r="BE53" s="43">
        <v>16</v>
      </c>
      <c r="BF53" s="58">
        <v>118</v>
      </c>
      <c r="BG53" s="43">
        <v>375</v>
      </c>
      <c r="BH53" s="8">
        <v>493</v>
      </c>
      <c r="BI53" s="59">
        <f t="shared" si="28"/>
        <v>0.23320719016083255</v>
      </c>
      <c r="BJ53" s="21">
        <f t="shared" si="4"/>
        <v>0.032454361054766734</v>
      </c>
      <c r="BK53" s="66">
        <v>3432</v>
      </c>
      <c r="BL53" s="66">
        <v>2380</v>
      </c>
      <c r="BM53" s="43">
        <v>127</v>
      </c>
      <c r="BN53" s="8">
        <v>1796</v>
      </c>
      <c r="BO53" s="48">
        <v>72</v>
      </c>
      <c r="BP53" s="48">
        <v>2042</v>
      </c>
      <c r="BQ53" s="52">
        <v>116</v>
      </c>
    </row>
    <row r="54" spans="1:69" ht="9">
      <c r="A54" s="4" t="s">
        <v>158</v>
      </c>
      <c r="B54" s="9">
        <v>296</v>
      </c>
      <c r="C54" s="8">
        <v>0</v>
      </c>
      <c r="D54" s="16">
        <v>0</v>
      </c>
      <c r="E54" s="16">
        <v>0</v>
      </c>
      <c r="F54" s="16">
        <v>0.25</v>
      </c>
      <c r="G54" s="16">
        <v>0</v>
      </c>
      <c r="H54" s="16">
        <v>0</v>
      </c>
      <c r="I54" s="21">
        <v>0.25</v>
      </c>
      <c r="J54" s="16">
        <v>0</v>
      </c>
      <c r="K54" s="21">
        <v>0.8445945945945946</v>
      </c>
      <c r="L54" s="25">
        <v>0</v>
      </c>
      <c r="M54" s="25">
        <v>6447</v>
      </c>
      <c r="N54" s="26">
        <v>0</v>
      </c>
      <c r="O54" s="25">
        <f t="shared" si="1"/>
        <v>6447</v>
      </c>
      <c r="P54" s="34">
        <f t="shared" si="11"/>
        <v>0.3448146761512542</v>
      </c>
      <c r="Q54" s="26">
        <f t="shared" si="23"/>
        <v>21.780405405405407</v>
      </c>
      <c r="R54" s="25">
        <v>0</v>
      </c>
      <c r="S54" s="26">
        <v>0</v>
      </c>
      <c r="T54" s="25">
        <v>350</v>
      </c>
      <c r="U54" s="25">
        <v>11750</v>
      </c>
      <c r="V54" s="25">
        <v>150</v>
      </c>
      <c r="W54" s="25">
        <v>0</v>
      </c>
      <c r="X54" s="25">
        <v>0</v>
      </c>
      <c r="Y54" s="26">
        <v>0</v>
      </c>
      <c r="Z54" s="25">
        <f t="shared" si="2"/>
        <v>12250</v>
      </c>
      <c r="AA54" s="34">
        <f t="shared" si="3"/>
        <v>0.6551853238487458</v>
      </c>
      <c r="AB54" s="26">
        <f t="shared" si="24"/>
        <v>41.38513513513514</v>
      </c>
      <c r="AC54" s="25">
        <v>0</v>
      </c>
      <c r="AD54" s="25">
        <v>0</v>
      </c>
      <c r="AE54" s="25">
        <v>0</v>
      </c>
      <c r="AF54" s="25">
        <v>0</v>
      </c>
      <c r="AG54" s="25">
        <v>18697</v>
      </c>
      <c r="AH54" s="26">
        <v>0</v>
      </c>
      <c r="AI54" s="34">
        <v>0.6471626464138632</v>
      </c>
      <c r="AJ54" s="26">
        <f t="shared" si="25"/>
        <v>63.16554054054054</v>
      </c>
      <c r="AK54" s="39">
        <v>1836020</v>
      </c>
      <c r="AL54" s="25">
        <f t="shared" si="26"/>
        <v>6202.77027027027</v>
      </c>
      <c r="AM54" s="52">
        <f t="shared" si="27"/>
        <v>0.010183440267535211</v>
      </c>
      <c r="AN54" s="43">
        <v>359</v>
      </c>
      <c r="AO54" s="8">
        <v>1016</v>
      </c>
      <c r="AP54" s="43">
        <v>325</v>
      </c>
      <c r="AQ54" s="43">
        <v>941</v>
      </c>
      <c r="AR54" s="26">
        <f t="shared" si="29"/>
        <v>3.4324324324324325</v>
      </c>
      <c r="AS54" s="43">
        <v>0</v>
      </c>
      <c r="AT54" s="8">
        <v>0</v>
      </c>
      <c r="AU54" s="43">
        <v>5</v>
      </c>
      <c r="AV54" s="8">
        <v>10</v>
      </c>
      <c r="AW54" s="9">
        <v>35</v>
      </c>
      <c r="AX54" s="43">
        <v>200</v>
      </c>
      <c r="AY54" s="43">
        <v>2062</v>
      </c>
      <c r="AZ54" s="8">
        <v>2062</v>
      </c>
      <c r="BA54" s="43">
        <v>6</v>
      </c>
      <c r="BB54" s="8">
        <v>15</v>
      </c>
      <c r="BC54" s="8">
        <v>0</v>
      </c>
      <c r="BD54" s="43">
        <v>0</v>
      </c>
      <c r="BE54" s="43">
        <v>0</v>
      </c>
      <c r="BF54" s="58">
        <v>2</v>
      </c>
      <c r="BG54" s="43">
        <v>25</v>
      </c>
      <c r="BH54" s="8">
        <v>27</v>
      </c>
      <c r="BI54" s="59">
        <f t="shared" si="28"/>
        <v>0.09121621621621621</v>
      </c>
      <c r="BJ54" s="21">
        <f t="shared" si="4"/>
        <v>0</v>
      </c>
      <c r="BK54" s="66">
        <v>624</v>
      </c>
      <c r="BL54" s="66">
        <v>36</v>
      </c>
      <c r="BM54" s="43">
        <v>12</v>
      </c>
      <c r="BN54" s="8">
        <v>300</v>
      </c>
      <c r="BO54" s="48">
        <v>71</v>
      </c>
      <c r="BP54" s="48">
        <v>32</v>
      </c>
      <c r="BQ54" s="52">
        <v>13</v>
      </c>
    </row>
    <row r="55" spans="1:69" ht="9">
      <c r="A55" s="4" t="s">
        <v>159</v>
      </c>
      <c r="B55" s="9">
        <v>270</v>
      </c>
      <c r="C55" s="8">
        <v>0</v>
      </c>
      <c r="D55" s="16">
        <v>1</v>
      </c>
      <c r="E55" s="16">
        <v>0</v>
      </c>
      <c r="F55" s="16">
        <v>0</v>
      </c>
      <c r="G55" s="16">
        <v>0</v>
      </c>
      <c r="H55" s="16">
        <v>0.5</v>
      </c>
      <c r="I55" s="21">
        <v>1.5</v>
      </c>
      <c r="J55" s="16">
        <v>3.7037037037037033</v>
      </c>
      <c r="K55" s="21">
        <v>5.555555555555555</v>
      </c>
      <c r="L55" s="25">
        <v>24000</v>
      </c>
      <c r="M55" s="25">
        <v>0</v>
      </c>
      <c r="N55" s="26">
        <v>3775</v>
      </c>
      <c r="O55" s="25">
        <f t="shared" si="1"/>
        <v>27775</v>
      </c>
      <c r="P55" s="34">
        <f t="shared" si="11"/>
        <v>0.791085160922814</v>
      </c>
      <c r="Q55" s="26">
        <f t="shared" si="23"/>
        <v>102.87037037037037</v>
      </c>
      <c r="R55" s="25">
        <v>644</v>
      </c>
      <c r="S55" s="26">
        <v>95</v>
      </c>
      <c r="T55" s="25">
        <v>2421</v>
      </c>
      <c r="U55" s="25">
        <v>3582</v>
      </c>
      <c r="V55" s="25">
        <v>0</v>
      </c>
      <c r="W55" s="25">
        <v>0</v>
      </c>
      <c r="X55" s="25">
        <v>0</v>
      </c>
      <c r="Y55" s="26">
        <v>0</v>
      </c>
      <c r="Z55" s="25">
        <f t="shared" si="2"/>
        <v>6742</v>
      </c>
      <c r="AA55" s="34">
        <f t="shared" si="3"/>
        <v>0.19202506408430647</v>
      </c>
      <c r="AB55" s="26">
        <f t="shared" si="24"/>
        <v>24.97037037037037</v>
      </c>
      <c r="AC55" s="25">
        <v>0</v>
      </c>
      <c r="AD55" s="25">
        <v>199</v>
      </c>
      <c r="AE55" s="25">
        <v>0</v>
      </c>
      <c r="AF55" s="25">
        <v>394</v>
      </c>
      <c r="AG55" s="25">
        <v>35110</v>
      </c>
      <c r="AH55" s="26">
        <v>0</v>
      </c>
      <c r="AI55" s="34">
        <v>0.17097692964967245</v>
      </c>
      <c r="AJ55" s="26">
        <f t="shared" si="25"/>
        <v>130.03703703703704</v>
      </c>
      <c r="AK55" s="39">
        <v>7918175</v>
      </c>
      <c r="AL55" s="25">
        <f t="shared" si="26"/>
        <v>29326.574074074073</v>
      </c>
      <c r="AM55" s="52">
        <f t="shared" si="27"/>
        <v>0.004434102555197378</v>
      </c>
      <c r="AN55" s="43">
        <v>734</v>
      </c>
      <c r="AO55" s="8">
        <v>4420</v>
      </c>
      <c r="AP55" s="43">
        <v>3</v>
      </c>
      <c r="AQ55" s="43">
        <v>2109</v>
      </c>
      <c r="AR55" s="26">
        <f t="shared" si="29"/>
        <v>16.37037037037037</v>
      </c>
      <c r="AS55" s="43">
        <v>0</v>
      </c>
      <c r="AT55" s="8">
        <v>0</v>
      </c>
      <c r="AU55" s="43">
        <v>2</v>
      </c>
      <c r="AV55" s="8">
        <v>7</v>
      </c>
      <c r="AW55" s="9">
        <v>0</v>
      </c>
      <c r="AX55" s="43">
        <v>23</v>
      </c>
      <c r="AY55" s="43">
        <v>0</v>
      </c>
      <c r="AZ55" s="8">
        <v>4</v>
      </c>
      <c r="BA55" s="43">
        <v>2</v>
      </c>
      <c r="BB55" s="8">
        <v>53</v>
      </c>
      <c r="BC55" s="8">
        <v>0</v>
      </c>
      <c r="BD55" s="43">
        <v>0</v>
      </c>
      <c r="BE55" s="43">
        <v>0</v>
      </c>
      <c r="BF55" s="58">
        <v>0</v>
      </c>
      <c r="BG55" s="43">
        <v>0</v>
      </c>
      <c r="BH55" s="8">
        <v>0</v>
      </c>
      <c r="BI55" s="59">
        <f t="shared" si="28"/>
        <v>0</v>
      </c>
      <c r="BJ55" s="21">
        <v>0</v>
      </c>
      <c r="BK55" s="66">
        <v>626</v>
      </c>
      <c r="BL55" s="66">
        <v>0</v>
      </c>
      <c r="BM55" s="43">
        <v>5</v>
      </c>
      <c r="BN55" s="8">
        <v>51</v>
      </c>
      <c r="BO55" s="48">
        <v>50</v>
      </c>
      <c r="BP55" s="48">
        <v>104</v>
      </c>
      <c r="BQ55" s="52">
        <v>31</v>
      </c>
    </row>
    <row r="56" spans="1:69" ht="9">
      <c r="A56" s="4" t="s">
        <v>160</v>
      </c>
      <c r="B56" s="9">
        <v>373</v>
      </c>
      <c r="C56" s="8">
        <v>0</v>
      </c>
      <c r="D56" s="16">
        <v>0</v>
      </c>
      <c r="E56" s="16">
        <v>3</v>
      </c>
      <c r="F56" s="16">
        <v>0</v>
      </c>
      <c r="G56" s="16">
        <v>0</v>
      </c>
      <c r="H56" s="16">
        <v>0</v>
      </c>
      <c r="I56" s="21">
        <v>3</v>
      </c>
      <c r="J56" s="16">
        <v>0</v>
      </c>
      <c r="K56" s="21">
        <v>8.04289544235925</v>
      </c>
      <c r="L56" s="25">
        <v>92400</v>
      </c>
      <c r="M56" s="25">
        <v>0</v>
      </c>
      <c r="N56" s="26">
        <v>0</v>
      </c>
      <c r="O56" s="25">
        <f t="shared" si="1"/>
        <v>92400</v>
      </c>
      <c r="P56" s="34">
        <f t="shared" si="11"/>
        <v>0.9840255591054313</v>
      </c>
      <c r="Q56" s="26">
        <f t="shared" si="23"/>
        <v>247.72117962466487</v>
      </c>
      <c r="R56" s="25">
        <v>0</v>
      </c>
      <c r="S56" s="26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6">
        <v>0</v>
      </c>
      <c r="Z56" s="25">
        <f t="shared" si="2"/>
        <v>0</v>
      </c>
      <c r="AA56" s="34">
        <f t="shared" si="3"/>
        <v>0</v>
      </c>
      <c r="AB56" s="26">
        <f t="shared" si="24"/>
        <v>0</v>
      </c>
      <c r="AC56" s="25">
        <v>500</v>
      </c>
      <c r="AD56" s="25">
        <v>1000</v>
      </c>
      <c r="AE56" s="25">
        <v>0</v>
      </c>
      <c r="AF56" s="25">
        <v>0</v>
      </c>
      <c r="AG56" s="25">
        <v>93900</v>
      </c>
      <c r="AH56" s="26">
        <v>0</v>
      </c>
      <c r="AI56" s="34">
        <v>0</v>
      </c>
      <c r="AJ56" s="26">
        <f t="shared" si="25"/>
        <v>251.7426273458445</v>
      </c>
      <c r="AK56" s="39">
        <v>3316716</v>
      </c>
      <c r="AL56" s="25">
        <f t="shared" si="26"/>
        <v>8892</v>
      </c>
      <c r="AM56" s="52">
        <f t="shared" si="27"/>
        <v>0.028311136678570006</v>
      </c>
      <c r="AN56" s="43">
        <v>5</v>
      </c>
      <c r="AO56" s="8">
        <v>40</v>
      </c>
      <c r="AP56" s="43">
        <v>20</v>
      </c>
      <c r="AQ56" s="43">
        <v>1000</v>
      </c>
      <c r="AR56" s="26">
        <f t="shared" si="29"/>
        <v>0.10723860589812333</v>
      </c>
      <c r="AS56" s="43">
        <v>0</v>
      </c>
      <c r="AT56" s="8">
        <v>0</v>
      </c>
      <c r="AU56" s="43">
        <v>0</v>
      </c>
      <c r="AV56" s="8">
        <v>0</v>
      </c>
      <c r="AW56" s="9">
        <v>0</v>
      </c>
      <c r="AX56" s="43">
        <v>0</v>
      </c>
      <c r="AY56" s="43">
        <v>1</v>
      </c>
      <c r="AZ56" s="8">
        <v>0</v>
      </c>
      <c r="BA56" s="43">
        <v>0</v>
      </c>
      <c r="BB56" s="8">
        <v>0</v>
      </c>
      <c r="BC56" s="8">
        <v>0</v>
      </c>
      <c r="BD56" s="43">
        <v>0</v>
      </c>
      <c r="BE56" s="43">
        <v>0</v>
      </c>
      <c r="BF56" s="58">
        <v>0</v>
      </c>
      <c r="BG56" s="43">
        <v>0</v>
      </c>
      <c r="BH56" s="8">
        <v>0</v>
      </c>
      <c r="BI56" s="59">
        <f t="shared" si="28"/>
        <v>0</v>
      </c>
      <c r="BJ56" s="21">
        <v>0</v>
      </c>
      <c r="BK56" s="66">
        <v>0</v>
      </c>
      <c r="BL56" s="66">
        <v>0</v>
      </c>
      <c r="BM56" s="43">
        <v>0</v>
      </c>
      <c r="BN56" s="8">
        <v>0</v>
      </c>
      <c r="BO56" s="48">
        <v>75</v>
      </c>
      <c r="BP56" s="48">
        <v>5</v>
      </c>
      <c r="BQ56" s="52">
        <v>1</v>
      </c>
    </row>
    <row r="57" spans="1:69" ht="9">
      <c r="A57" s="4" t="s">
        <v>161</v>
      </c>
      <c r="B57" s="9">
        <v>1217</v>
      </c>
      <c r="C57" s="8">
        <v>0</v>
      </c>
      <c r="D57" s="16">
        <v>1</v>
      </c>
      <c r="E57" s="16">
        <v>0.5</v>
      </c>
      <c r="F57" s="16">
        <v>0</v>
      </c>
      <c r="G57" s="16">
        <v>0</v>
      </c>
      <c r="H57" s="16">
        <v>1.5</v>
      </c>
      <c r="I57" s="21">
        <v>3</v>
      </c>
      <c r="J57" s="16">
        <v>0.8216926869350862</v>
      </c>
      <c r="K57" s="21">
        <v>2.4650780608052587</v>
      </c>
      <c r="L57" s="25">
        <v>38000</v>
      </c>
      <c r="M57" s="25">
        <v>0</v>
      </c>
      <c r="N57" s="26">
        <v>18000</v>
      </c>
      <c r="O57" s="25">
        <f t="shared" si="1"/>
        <v>56000</v>
      </c>
      <c r="P57" s="34">
        <f t="shared" si="11"/>
        <v>0.6557377049180327</v>
      </c>
      <c r="Q57" s="26">
        <f t="shared" si="23"/>
        <v>46.01479046836483</v>
      </c>
      <c r="R57" s="25">
        <v>3000</v>
      </c>
      <c r="S57" s="26">
        <v>4100</v>
      </c>
      <c r="T57" s="25">
        <v>1300</v>
      </c>
      <c r="U57" s="25">
        <v>0</v>
      </c>
      <c r="V57" s="25">
        <v>500</v>
      </c>
      <c r="W57" s="25">
        <v>2000</v>
      </c>
      <c r="X57" s="25">
        <v>0</v>
      </c>
      <c r="Y57" s="26">
        <v>0</v>
      </c>
      <c r="Z57" s="25">
        <f t="shared" si="2"/>
        <v>10900</v>
      </c>
      <c r="AA57" s="34">
        <f t="shared" si="3"/>
        <v>0.12763466042154567</v>
      </c>
      <c r="AB57" s="26">
        <f t="shared" si="24"/>
        <v>8.95645028759244</v>
      </c>
      <c r="AC57" s="25">
        <v>5000</v>
      </c>
      <c r="AD57" s="25">
        <v>8000</v>
      </c>
      <c r="AE57" s="25">
        <v>0</v>
      </c>
      <c r="AF57" s="25">
        <v>5500</v>
      </c>
      <c r="AG57" s="25">
        <v>85400</v>
      </c>
      <c r="AH57" s="26">
        <v>2000</v>
      </c>
      <c r="AI57" s="34">
        <v>0.01522248243559719</v>
      </c>
      <c r="AJ57" s="26">
        <f t="shared" si="25"/>
        <v>70.17255546425636</v>
      </c>
      <c r="AK57" s="39">
        <v>5946297</v>
      </c>
      <c r="AL57" s="25">
        <f t="shared" si="26"/>
        <v>4886.028759244043</v>
      </c>
      <c r="AM57" s="52">
        <f t="shared" si="27"/>
        <v>0.01436187933431512</v>
      </c>
      <c r="AN57" s="43">
        <v>30</v>
      </c>
      <c r="AO57" s="8">
        <v>910</v>
      </c>
      <c r="AP57" s="43">
        <v>115</v>
      </c>
      <c r="AQ57" s="43">
        <v>1432</v>
      </c>
      <c r="AR57" s="26">
        <f t="shared" si="29"/>
        <v>0.7477403451109285</v>
      </c>
      <c r="AS57" s="43">
        <v>0</v>
      </c>
      <c r="AT57" s="8">
        <v>0</v>
      </c>
      <c r="AU57" s="43">
        <v>0</v>
      </c>
      <c r="AV57" s="8">
        <v>0</v>
      </c>
      <c r="AW57" s="9">
        <v>0</v>
      </c>
      <c r="AX57" s="43">
        <v>64</v>
      </c>
      <c r="AY57" s="43">
        <v>0</v>
      </c>
      <c r="AZ57" s="8">
        <v>0</v>
      </c>
      <c r="BA57" s="43">
        <v>14</v>
      </c>
      <c r="BB57" s="8">
        <v>324</v>
      </c>
      <c r="BC57" s="8">
        <v>0</v>
      </c>
      <c r="BD57" s="43">
        <v>0</v>
      </c>
      <c r="BE57" s="43">
        <v>0</v>
      </c>
      <c r="BF57" s="58">
        <v>30</v>
      </c>
      <c r="BG57" s="43">
        <v>0</v>
      </c>
      <c r="BH57" s="8">
        <v>30</v>
      </c>
      <c r="BI57" s="59">
        <f t="shared" si="28"/>
        <v>0.024650780608052588</v>
      </c>
      <c r="BJ57" s="21">
        <f t="shared" si="4"/>
        <v>0</v>
      </c>
      <c r="BK57" s="66">
        <v>2400</v>
      </c>
      <c r="BL57" s="66">
        <v>100</v>
      </c>
      <c r="BM57" s="43">
        <v>25</v>
      </c>
      <c r="BN57" s="8">
        <v>450</v>
      </c>
      <c r="BO57" s="48">
        <v>70</v>
      </c>
      <c r="BP57" s="48">
        <v>183</v>
      </c>
      <c r="BQ57" s="52">
        <v>45</v>
      </c>
    </row>
    <row r="58" spans="1:69" ht="9">
      <c r="A58" s="4" t="s">
        <v>162</v>
      </c>
      <c r="B58" s="9">
        <v>478</v>
      </c>
      <c r="C58" s="8">
        <v>0</v>
      </c>
      <c r="D58" s="16">
        <v>1</v>
      </c>
      <c r="E58" s="16">
        <v>0.5</v>
      </c>
      <c r="F58" s="16">
        <v>0</v>
      </c>
      <c r="G58" s="16">
        <v>0</v>
      </c>
      <c r="H58" s="16">
        <v>0.5</v>
      </c>
      <c r="I58" s="21">
        <v>2</v>
      </c>
      <c r="J58" s="16">
        <v>2.092050209205021</v>
      </c>
      <c r="K58" s="21">
        <v>4.184100418410042</v>
      </c>
      <c r="L58" s="25">
        <v>20000</v>
      </c>
      <c r="M58" s="25">
        <v>8000</v>
      </c>
      <c r="N58" s="26">
        <v>7000</v>
      </c>
      <c r="O58" s="25">
        <f t="shared" si="1"/>
        <v>35000</v>
      </c>
      <c r="P58" s="34">
        <f t="shared" si="11"/>
        <v>0.526711813393529</v>
      </c>
      <c r="Q58" s="26">
        <f t="shared" si="23"/>
        <v>73.22175732217573</v>
      </c>
      <c r="R58" s="25">
        <v>3000</v>
      </c>
      <c r="S58" s="26">
        <v>3000</v>
      </c>
      <c r="T58" s="25">
        <v>800</v>
      </c>
      <c r="U58" s="25">
        <v>0</v>
      </c>
      <c r="V58" s="25">
        <v>150</v>
      </c>
      <c r="W58" s="25">
        <v>0</v>
      </c>
      <c r="X58" s="25">
        <v>0</v>
      </c>
      <c r="Y58" s="26">
        <v>0</v>
      </c>
      <c r="Z58" s="25">
        <f t="shared" si="2"/>
        <v>6950</v>
      </c>
      <c r="AA58" s="34">
        <f t="shared" si="3"/>
        <v>0.10458991723100075</v>
      </c>
      <c r="AB58" s="26">
        <f t="shared" si="24"/>
        <v>14.539748953974895</v>
      </c>
      <c r="AC58" s="25">
        <v>13000</v>
      </c>
      <c r="AD58" s="25">
        <v>8000</v>
      </c>
      <c r="AE58" s="25">
        <v>0</v>
      </c>
      <c r="AF58" s="25">
        <v>3500</v>
      </c>
      <c r="AG58" s="25">
        <v>66450</v>
      </c>
      <c r="AH58" s="26">
        <v>2000</v>
      </c>
      <c r="AI58" s="34">
        <v>0.012039127163280662</v>
      </c>
      <c r="AJ58" s="26">
        <f t="shared" si="25"/>
        <v>139.01673640167365</v>
      </c>
      <c r="AK58" s="39">
        <v>3026556</v>
      </c>
      <c r="AL58" s="25">
        <f t="shared" si="26"/>
        <v>6331.707112970711</v>
      </c>
      <c r="AM58" s="52">
        <f t="shared" si="27"/>
        <v>0.021955648598605146</v>
      </c>
      <c r="AN58" s="43">
        <v>0</v>
      </c>
      <c r="AO58" s="8">
        <v>2000</v>
      </c>
      <c r="AP58" s="43">
        <v>100</v>
      </c>
      <c r="AQ58" s="43">
        <v>1600</v>
      </c>
      <c r="AR58" s="26">
        <f t="shared" si="29"/>
        <v>4.184100418410042</v>
      </c>
      <c r="AS58" s="43">
        <v>0</v>
      </c>
      <c r="AT58" s="8">
        <v>0</v>
      </c>
      <c r="AU58" s="43">
        <v>0</v>
      </c>
      <c r="AV58" s="8">
        <v>0</v>
      </c>
      <c r="AW58" s="9">
        <v>2</v>
      </c>
      <c r="AX58" s="43">
        <v>29</v>
      </c>
      <c r="AY58" s="43">
        <v>0</v>
      </c>
      <c r="AZ58" s="8">
        <v>0</v>
      </c>
      <c r="BA58" s="43">
        <v>25</v>
      </c>
      <c r="BB58" s="8">
        <v>303</v>
      </c>
      <c r="BC58" s="8">
        <v>0</v>
      </c>
      <c r="BD58" s="43">
        <v>0</v>
      </c>
      <c r="BE58" s="43">
        <v>0</v>
      </c>
      <c r="BF58" s="58">
        <v>0</v>
      </c>
      <c r="BG58" s="43">
        <v>0</v>
      </c>
      <c r="BH58" s="8">
        <v>0</v>
      </c>
      <c r="BI58" s="59">
        <f t="shared" si="28"/>
        <v>0</v>
      </c>
      <c r="BJ58" s="21">
        <v>0</v>
      </c>
      <c r="BK58" s="66">
        <v>300</v>
      </c>
      <c r="BL58" s="66">
        <v>20</v>
      </c>
      <c r="BM58" s="43">
        <v>30</v>
      </c>
      <c r="BN58" s="8">
        <v>500</v>
      </c>
      <c r="BO58" s="48">
        <v>55</v>
      </c>
      <c r="BP58" s="48">
        <v>0</v>
      </c>
      <c r="BQ58" s="52">
        <v>50</v>
      </c>
    </row>
    <row r="59" spans="1:69" ht="9">
      <c r="A59" s="4" t="s">
        <v>163</v>
      </c>
      <c r="B59" s="9">
        <v>266</v>
      </c>
      <c r="C59" s="8">
        <v>0</v>
      </c>
      <c r="D59" s="16">
        <v>0</v>
      </c>
      <c r="E59" s="16">
        <v>0.05</v>
      </c>
      <c r="F59" s="16">
        <v>0</v>
      </c>
      <c r="G59" s="16">
        <v>0</v>
      </c>
      <c r="H59" s="16">
        <v>0</v>
      </c>
      <c r="I59" s="21">
        <v>0.05</v>
      </c>
      <c r="J59" s="16">
        <v>0</v>
      </c>
      <c r="K59" s="21">
        <v>0.18796992481203006</v>
      </c>
      <c r="L59" s="25">
        <v>0</v>
      </c>
      <c r="M59" s="25">
        <v>5100</v>
      </c>
      <c r="N59" s="26">
        <v>0</v>
      </c>
      <c r="O59" s="25">
        <f t="shared" si="1"/>
        <v>5100</v>
      </c>
      <c r="P59" s="34">
        <f t="shared" si="11"/>
        <v>0.5167173252279635</v>
      </c>
      <c r="Q59" s="26">
        <f t="shared" si="23"/>
        <v>19.172932330827066</v>
      </c>
      <c r="R59" s="25">
        <v>0</v>
      </c>
      <c r="S59" s="26">
        <v>0</v>
      </c>
      <c r="T59" s="25">
        <v>20</v>
      </c>
      <c r="U59" s="25">
        <v>0</v>
      </c>
      <c r="V59" s="25">
        <v>50</v>
      </c>
      <c r="W59" s="25">
        <v>0</v>
      </c>
      <c r="X59" s="25">
        <v>0</v>
      </c>
      <c r="Y59" s="26">
        <v>0</v>
      </c>
      <c r="Z59" s="25">
        <f t="shared" si="2"/>
        <v>70</v>
      </c>
      <c r="AA59" s="34">
        <f t="shared" si="3"/>
        <v>0.0070921985815602835</v>
      </c>
      <c r="AB59" s="26">
        <f t="shared" si="24"/>
        <v>0.2631578947368421</v>
      </c>
      <c r="AC59" s="25">
        <v>1500</v>
      </c>
      <c r="AD59" s="25">
        <v>3200</v>
      </c>
      <c r="AE59" s="25">
        <v>0</v>
      </c>
      <c r="AF59" s="25">
        <v>0</v>
      </c>
      <c r="AG59" s="25">
        <v>9870</v>
      </c>
      <c r="AH59" s="26">
        <v>0</v>
      </c>
      <c r="AI59" s="34">
        <v>0.002026342451874367</v>
      </c>
      <c r="AJ59" s="26">
        <f t="shared" si="25"/>
        <v>37.10526315789474</v>
      </c>
      <c r="AK59" s="39">
        <v>1633007</v>
      </c>
      <c r="AL59" s="25">
        <f t="shared" si="26"/>
        <v>6139.124060150376</v>
      </c>
      <c r="AM59" s="52">
        <f t="shared" si="27"/>
        <v>0.00604406472231901</v>
      </c>
      <c r="AN59" s="43">
        <v>10</v>
      </c>
      <c r="AO59" s="8">
        <v>780</v>
      </c>
      <c r="AP59" s="43">
        <v>0</v>
      </c>
      <c r="AQ59" s="43">
        <v>0</v>
      </c>
      <c r="AR59" s="26">
        <f t="shared" si="29"/>
        <v>2.9323308270676693</v>
      </c>
      <c r="AS59" s="43">
        <v>0</v>
      </c>
      <c r="AT59" s="8">
        <v>0</v>
      </c>
      <c r="AU59" s="43">
        <v>0</v>
      </c>
      <c r="AV59" s="8">
        <v>0</v>
      </c>
      <c r="AW59" s="9">
        <v>2</v>
      </c>
      <c r="AX59" s="43">
        <v>2</v>
      </c>
      <c r="AY59" s="43">
        <v>1</v>
      </c>
      <c r="AZ59" s="8">
        <v>1</v>
      </c>
      <c r="BA59" s="43">
        <v>13</v>
      </c>
      <c r="BB59" s="8">
        <v>127</v>
      </c>
      <c r="BC59" s="8">
        <v>0</v>
      </c>
      <c r="BD59" s="43">
        <v>0</v>
      </c>
      <c r="BE59" s="43">
        <v>0</v>
      </c>
      <c r="BF59" s="58">
        <v>0</v>
      </c>
      <c r="BG59" s="43">
        <v>0</v>
      </c>
      <c r="BH59" s="8">
        <v>0</v>
      </c>
      <c r="BI59" s="59">
        <f t="shared" si="28"/>
        <v>0</v>
      </c>
      <c r="BJ59" s="21">
        <v>0</v>
      </c>
      <c r="BK59" s="66">
        <v>0</v>
      </c>
      <c r="BL59" s="66">
        <v>0</v>
      </c>
      <c r="BM59" s="43">
        <v>0</v>
      </c>
      <c r="BN59" s="8">
        <v>0</v>
      </c>
      <c r="BO59" s="48">
        <v>48</v>
      </c>
      <c r="BP59" s="48">
        <v>28</v>
      </c>
      <c r="BQ59" s="52">
        <v>17</v>
      </c>
    </row>
    <row r="60" spans="1:69" ht="9">
      <c r="A60" s="4" t="s">
        <v>164</v>
      </c>
      <c r="B60" s="9">
        <v>253</v>
      </c>
      <c r="C60" s="8">
        <v>0</v>
      </c>
      <c r="D60" s="16">
        <v>0</v>
      </c>
      <c r="E60" s="16">
        <v>0.25</v>
      </c>
      <c r="F60" s="16">
        <v>0</v>
      </c>
      <c r="G60" s="16">
        <v>0</v>
      </c>
      <c r="H60" s="16">
        <v>1</v>
      </c>
      <c r="I60" s="21">
        <v>1.25</v>
      </c>
      <c r="J60" s="16">
        <v>0</v>
      </c>
      <c r="K60" s="21">
        <v>4.940711462450593</v>
      </c>
      <c r="L60" s="25">
        <v>14000</v>
      </c>
      <c r="M60" s="25">
        <v>0</v>
      </c>
      <c r="N60" s="26">
        <v>3600</v>
      </c>
      <c r="O60" s="25">
        <f t="shared" si="1"/>
        <v>17600</v>
      </c>
      <c r="P60" s="34">
        <f t="shared" si="11"/>
        <v>0.7097060365337312</v>
      </c>
      <c r="Q60" s="26">
        <f t="shared" si="23"/>
        <v>69.56521739130434</v>
      </c>
      <c r="R60" s="25">
        <v>300</v>
      </c>
      <c r="S60" s="26">
        <v>0</v>
      </c>
      <c r="T60" s="25">
        <v>200</v>
      </c>
      <c r="U60" s="25">
        <v>4545</v>
      </c>
      <c r="V60" s="25">
        <v>0</v>
      </c>
      <c r="W60" s="25">
        <v>0</v>
      </c>
      <c r="X60" s="25">
        <v>0</v>
      </c>
      <c r="Y60" s="26">
        <v>2154</v>
      </c>
      <c r="Z60" s="25">
        <f t="shared" si="2"/>
        <v>7199</v>
      </c>
      <c r="AA60" s="34">
        <f t="shared" si="3"/>
        <v>0.2902939634662688</v>
      </c>
      <c r="AB60" s="26">
        <f t="shared" si="24"/>
        <v>28.454545454545453</v>
      </c>
      <c r="AC60" s="25">
        <v>0</v>
      </c>
      <c r="AD60" s="25">
        <v>0</v>
      </c>
      <c r="AE60" s="25">
        <v>0</v>
      </c>
      <c r="AF60" s="25">
        <v>0</v>
      </c>
      <c r="AG60" s="25">
        <v>24799</v>
      </c>
      <c r="AH60" s="26">
        <v>0</v>
      </c>
      <c r="AI60" s="34">
        <v>0.19133836041775878</v>
      </c>
      <c r="AJ60" s="26">
        <f t="shared" si="25"/>
        <v>98.0197628458498</v>
      </c>
      <c r="AK60" s="39">
        <v>3243914</v>
      </c>
      <c r="AL60" s="25">
        <f t="shared" si="26"/>
        <v>12821.794466403162</v>
      </c>
      <c r="AM60" s="52">
        <f t="shared" si="27"/>
        <v>0.007644777265981774</v>
      </c>
      <c r="AN60" s="43">
        <v>0</v>
      </c>
      <c r="AO60" s="8">
        <v>0</v>
      </c>
      <c r="AP60" s="43">
        <v>6</v>
      </c>
      <c r="AQ60" s="43">
        <v>505</v>
      </c>
      <c r="AR60" s="26">
        <f t="shared" si="29"/>
        <v>0</v>
      </c>
      <c r="AS60" s="43">
        <v>0</v>
      </c>
      <c r="AT60" s="8">
        <v>0</v>
      </c>
      <c r="AU60" s="43">
        <v>0</v>
      </c>
      <c r="AV60" s="8">
        <v>0</v>
      </c>
      <c r="AW60" s="9">
        <v>0</v>
      </c>
      <c r="AX60" s="43">
        <v>11</v>
      </c>
      <c r="AY60" s="43">
        <v>2</v>
      </c>
      <c r="AZ60" s="8">
        <v>2</v>
      </c>
      <c r="BA60" s="43">
        <v>0</v>
      </c>
      <c r="BB60" s="8">
        <v>20</v>
      </c>
      <c r="BC60" s="8">
        <v>0</v>
      </c>
      <c r="BD60" s="43">
        <v>0</v>
      </c>
      <c r="BE60" s="43">
        <v>0</v>
      </c>
      <c r="BF60" s="58">
        <v>0</v>
      </c>
      <c r="BG60" s="43">
        <v>0</v>
      </c>
      <c r="BH60" s="8">
        <v>0</v>
      </c>
      <c r="BI60" s="59">
        <f t="shared" si="28"/>
        <v>0</v>
      </c>
      <c r="BJ60" s="21">
        <v>0</v>
      </c>
      <c r="BK60" s="66">
        <v>0</v>
      </c>
      <c r="BL60" s="66">
        <v>0</v>
      </c>
      <c r="BM60" s="43">
        <v>0</v>
      </c>
      <c r="BN60" s="8">
        <v>0</v>
      </c>
      <c r="BO60" s="48">
        <v>74</v>
      </c>
      <c r="BP60" s="48">
        <v>300</v>
      </c>
      <c r="BQ60" s="52">
        <v>100</v>
      </c>
    </row>
    <row r="61" spans="1:69" ht="9">
      <c r="A61" s="4" t="s">
        <v>165</v>
      </c>
      <c r="B61" s="9">
        <v>333</v>
      </c>
      <c r="C61" s="8">
        <v>0</v>
      </c>
      <c r="D61" s="16">
        <v>0</v>
      </c>
      <c r="E61" s="16">
        <v>0</v>
      </c>
      <c r="F61" s="16">
        <v>0.4</v>
      </c>
      <c r="G61" s="16">
        <v>0</v>
      </c>
      <c r="H61" s="16">
        <v>0.5</v>
      </c>
      <c r="I61" s="21">
        <v>0.9</v>
      </c>
      <c r="J61" s="16">
        <v>0</v>
      </c>
      <c r="K61" s="21">
        <v>2.7027027027027026</v>
      </c>
      <c r="L61" s="25">
        <v>0</v>
      </c>
      <c r="M61" s="25">
        <v>7500</v>
      </c>
      <c r="N61" s="26">
        <v>4000</v>
      </c>
      <c r="O61" s="25">
        <f t="shared" si="1"/>
        <v>11500</v>
      </c>
      <c r="P61" s="34">
        <f t="shared" si="11"/>
        <v>0.560265029718406</v>
      </c>
      <c r="Q61" s="26">
        <f t="shared" si="23"/>
        <v>34.53453453453454</v>
      </c>
      <c r="R61" s="25">
        <v>4960</v>
      </c>
      <c r="S61" s="26">
        <v>0</v>
      </c>
      <c r="T61" s="25">
        <v>4066</v>
      </c>
      <c r="U61" s="25">
        <v>0</v>
      </c>
      <c r="V61" s="25">
        <v>0</v>
      </c>
      <c r="W61" s="25">
        <v>0</v>
      </c>
      <c r="X61" s="25">
        <v>0</v>
      </c>
      <c r="Y61" s="26">
        <v>0</v>
      </c>
      <c r="Z61" s="25">
        <f t="shared" si="2"/>
        <v>9026</v>
      </c>
      <c r="AA61" s="34">
        <f t="shared" si="3"/>
        <v>0.4397349702815941</v>
      </c>
      <c r="AB61" s="26">
        <f t="shared" si="24"/>
        <v>27.105105105105107</v>
      </c>
      <c r="AC61" s="25">
        <v>0</v>
      </c>
      <c r="AD61" s="25">
        <v>0</v>
      </c>
      <c r="AE61" s="25">
        <v>0</v>
      </c>
      <c r="AF61" s="25">
        <v>0</v>
      </c>
      <c r="AG61" s="25">
        <v>20526</v>
      </c>
      <c r="AH61" s="26">
        <v>0</v>
      </c>
      <c r="AI61" s="34">
        <v>0.1980902270291338</v>
      </c>
      <c r="AJ61" s="26">
        <f t="shared" si="25"/>
        <v>61.63963963963964</v>
      </c>
      <c r="AK61" s="39">
        <v>0</v>
      </c>
      <c r="AL61" s="25">
        <f t="shared" si="26"/>
        <v>0</v>
      </c>
      <c r="AM61" s="52" t="s">
        <v>112</v>
      </c>
      <c r="AN61" s="43">
        <v>131</v>
      </c>
      <c r="AO61" s="8">
        <v>1275</v>
      </c>
      <c r="AP61" s="43">
        <v>100</v>
      </c>
      <c r="AQ61" s="43">
        <v>978</v>
      </c>
      <c r="AR61" s="26">
        <f t="shared" si="29"/>
        <v>3.828828828828829</v>
      </c>
      <c r="AS61" s="43">
        <v>0</v>
      </c>
      <c r="AT61" s="8">
        <v>0</v>
      </c>
      <c r="AU61" s="43">
        <v>0</v>
      </c>
      <c r="AV61" s="8">
        <v>0</v>
      </c>
      <c r="AW61" s="9">
        <v>0</v>
      </c>
      <c r="AX61" s="43">
        <v>40</v>
      </c>
      <c r="AY61" s="43">
        <v>0</v>
      </c>
      <c r="AZ61" s="8">
        <v>0</v>
      </c>
      <c r="BA61" s="43">
        <v>0</v>
      </c>
      <c r="BB61" s="8">
        <v>0</v>
      </c>
      <c r="BC61" s="8">
        <v>0</v>
      </c>
      <c r="BD61" s="43">
        <v>0</v>
      </c>
      <c r="BE61" s="43">
        <v>0</v>
      </c>
      <c r="BF61" s="58">
        <v>0</v>
      </c>
      <c r="BG61" s="43">
        <v>0</v>
      </c>
      <c r="BH61" s="8">
        <v>0</v>
      </c>
      <c r="BI61" s="59">
        <f t="shared" si="28"/>
        <v>0</v>
      </c>
      <c r="BJ61" s="21">
        <v>0</v>
      </c>
      <c r="BK61" s="66">
        <v>0</v>
      </c>
      <c r="BL61" s="66">
        <v>0</v>
      </c>
      <c r="BM61" s="43">
        <v>0</v>
      </c>
      <c r="BN61" s="8">
        <v>0</v>
      </c>
      <c r="BO61" s="48">
        <v>42</v>
      </c>
      <c r="BP61" s="48">
        <v>20</v>
      </c>
      <c r="BQ61" s="52">
        <v>20</v>
      </c>
    </row>
    <row r="62" spans="1:69" ht="9">
      <c r="A62" s="4" t="s">
        <v>166</v>
      </c>
      <c r="B62" s="9">
        <v>300</v>
      </c>
      <c r="C62" s="8">
        <v>0</v>
      </c>
      <c r="D62" s="16">
        <v>0</v>
      </c>
      <c r="E62" s="16">
        <v>0</v>
      </c>
      <c r="F62" s="16">
        <v>1</v>
      </c>
      <c r="G62" s="16">
        <v>1</v>
      </c>
      <c r="H62" s="16">
        <v>1</v>
      </c>
      <c r="I62" s="21">
        <v>3</v>
      </c>
      <c r="J62" s="16">
        <v>0</v>
      </c>
      <c r="K62" s="21">
        <v>10</v>
      </c>
      <c r="L62" s="25">
        <v>0</v>
      </c>
      <c r="M62" s="25">
        <v>4500</v>
      </c>
      <c r="N62" s="26">
        <v>0</v>
      </c>
      <c r="O62" s="25">
        <f t="shared" si="1"/>
        <v>4500</v>
      </c>
      <c r="P62" s="34">
        <f t="shared" si="11"/>
        <v>0.24354603019970775</v>
      </c>
      <c r="Q62" s="26">
        <f t="shared" si="23"/>
        <v>15</v>
      </c>
      <c r="R62" s="25">
        <v>5690</v>
      </c>
      <c r="S62" s="26">
        <v>0</v>
      </c>
      <c r="T62" s="25">
        <v>5187</v>
      </c>
      <c r="U62" s="25">
        <v>0</v>
      </c>
      <c r="V62" s="25">
        <v>0</v>
      </c>
      <c r="W62" s="25">
        <v>0</v>
      </c>
      <c r="X62" s="25">
        <v>0</v>
      </c>
      <c r="Y62" s="26">
        <v>0</v>
      </c>
      <c r="Z62" s="25">
        <f t="shared" si="2"/>
        <v>10877</v>
      </c>
      <c r="AA62" s="34">
        <f t="shared" si="3"/>
        <v>0.5886778156627158</v>
      </c>
      <c r="AB62" s="26">
        <f t="shared" si="24"/>
        <v>36.25666666666667</v>
      </c>
      <c r="AC62" s="25">
        <v>0</v>
      </c>
      <c r="AD62" s="25">
        <v>3100</v>
      </c>
      <c r="AE62" s="25">
        <v>0</v>
      </c>
      <c r="AF62" s="25">
        <v>0</v>
      </c>
      <c r="AG62" s="25">
        <v>18477</v>
      </c>
      <c r="AH62" s="26">
        <v>0</v>
      </c>
      <c r="AI62" s="34">
        <v>0.2807273908101965</v>
      </c>
      <c r="AJ62" s="26">
        <f t="shared" si="25"/>
        <v>61.59</v>
      </c>
      <c r="AK62" s="39">
        <v>0</v>
      </c>
      <c r="AL62" s="25">
        <f t="shared" si="26"/>
        <v>0</v>
      </c>
      <c r="AM62" s="52" t="s">
        <v>112</v>
      </c>
      <c r="AN62" s="43">
        <v>146</v>
      </c>
      <c r="AO62" s="8">
        <v>1568</v>
      </c>
      <c r="AP62" s="43">
        <v>146</v>
      </c>
      <c r="AQ62" s="43">
        <v>1568</v>
      </c>
      <c r="AR62" s="26">
        <f t="shared" si="29"/>
        <v>5.226666666666667</v>
      </c>
      <c r="AS62" s="43">
        <v>0</v>
      </c>
      <c r="AT62" s="8">
        <v>0</v>
      </c>
      <c r="AU62" s="43">
        <v>0</v>
      </c>
      <c r="AV62" s="8">
        <v>0</v>
      </c>
      <c r="AW62" s="9">
        <v>9</v>
      </c>
      <c r="AX62" s="43">
        <v>51</v>
      </c>
      <c r="AY62" s="43">
        <v>0</v>
      </c>
      <c r="AZ62" s="8">
        <v>0</v>
      </c>
      <c r="BA62" s="43">
        <v>0</v>
      </c>
      <c r="BB62" s="8">
        <v>6</v>
      </c>
      <c r="BC62" s="8">
        <v>0</v>
      </c>
      <c r="BD62" s="43">
        <v>0</v>
      </c>
      <c r="BE62" s="43">
        <v>0</v>
      </c>
      <c r="BF62" s="58">
        <v>0</v>
      </c>
      <c r="BG62" s="43">
        <v>0</v>
      </c>
      <c r="BH62" s="8">
        <v>0</v>
      </c>
      <c r="BI62" s="59">
        <f t="shared" si="28"/>
        <v>0</v>
      </c>
      <c r="BJ62" s="21">
        <v>0</v>
      </c>
      <c r="BK62" s="66">
        <v>219</v>
      </c>
      <c r="BL62" s="66">
        <v>48</v>
      </c>
      <c r="BM62" s="43">
        <v>4</v>
      </c>
      <c r="BN62" s="8">
        <v>260</v>
      </c>
      <c r="BO62" s="48">
        <v>42</v>
      </c>
      <c r="BP62" s="48">
        <v>60</v>
      </c>
      <c r="BQ62" s="52">
        <v>50</v>
      </c>
    </row>
    <row r="63" spans="1:69" ht="9">
      <c r="A63" s="4" t="s">
        <v>167</v>
      </c>
      <c r="B63" s="9">
        <v>579</v>
      </c>
      <c r="C63" s="8">
        <v>0</v>
      </c>
      <c r="D63" s="16">
        <v>0.5</v>
      </c>
      <c r="E63" s="16">
        <v>0</v>
      </c>
      <c r="F63" s="16">
        <v>0</v>
      </c>
      <c r="G63" s="16">
        <v>0</v>
      </c>
      <c r="H63" s="16">
        <v>0.5</v>
      </c>
      <c r="I63" s="21">
        <v>1</v>
      </c>
      <c r="J63" s="16">
        <v>0.8635578583765113</v>
      </c>
      <c r="K63" s="21">
        <v>1.7271157167530227</v>
      </c>
      <c r="L63" s="25">
        <v>12000</v>
      </c>
      <c r="M63" s="25">
        <v>0</v>
      </c>
      <c r="N63" s="26">
        <v>5500</v>
      </c>
      <c r="O63" s="25">
        <f t="shared" si="1"/>
        <v>17500</v>
      </c>
      <c r="P63" s="34">
        <f t="shared" si="11"/>
        <v>0.7823676680972819</v>
      </c>
      <c r="Q63" s="26">
        <f t="shared" si="23"/>
        <v>30.22452504317789</v>
      </c>
      <c r="R63" s="25">
        <v>0</v>
      </c>
      <c r="S63" s="26">
        <v>0</v>
      </c>
      <c r="T63" s="25">
        <v>3252</v>
      </c>
      <c r="U63" s="25">
        <v>1289</v>
      </c>
      <c r="V63" s="25">
        <v>0</v>
      </c>
      <c r="W63" s="25">
        <v>0</v>
      </c>
      <c r="X63" s="25">
        <v>0</v>
      </c>
      <c r="Y63" s="26">
        <v>0</v>
      </c>
      <c r="Z63" s="25">
        <f t="shared" si="2"/>
        <v>4541</v>
      </c>
      <c r="AA63" s="34">
        <f t="shared" si="3"/>
        <v>0.2030132331902718</v>
      </c>
      <c r="AB63" s="26">
        <f t="shared" si="24"/>
        <v>7.842832469775475</v>
      </c>
      <c r="AC63" s="25">
        <v>0</v>
      </c>
      <c r="AD63" s="25">
        <v>0</v>
      </c>
      <c r="AE63" s="25">
        <v>0</v>
      </c>
      <c r="AF63" s="25">
        <v>327</v>
      </c>
      <c r="AG63" s="25">
        <v>22368</v>
      </c>
      <c r="AH63" s="26">
        <v>2880</v>
      </c>
      <c r="AI63" s="34">
        <v>0.2030132331902718</v>
      </c>
      <c r="AJ63" s="26">
        <f t="shared" si="25"/>
        <v>38.63212435233161</v>
      </c>
      <c r="AK63" s="39">
        <v>1983272</v>
      </c>
      <c r="AL63" s="25">
        <f t="shared" si="26"/>
        <v>3425.3402417962</v>
      </c>
      <c r="AM63" s="52">
        <f aca="true" t="shared" si="30" ref="AM63:AM68">AG63/AK63</f>
        <v>0.011278331968585248</v>
      </c>
      <c r="AN63" s="43">
        <v>40</v>
      </c>
      <c r="AO63" s="8">
        <v>3599</v>
      </c>
      <c r="AP63" s="43">
        <v>17</v>
      </c>
      <c r="AQ63" s="43">
        <v>2502</v>
      </c>
      <c r="AR63" s="26">
        <f t="shared" si="29"/>
        <v>6.215889464594127</v>
      </c>
      <c r="AS63" s="43">
        <v>0</v>
      </c>
      <c r="AT63" s="8">
        <v>0</v>
      </c>
      <c r="AU63" s="43">
        <v>0</v>
      </c>
      <c r="AV63" s="8">
        <v>0</v>
      </c>
      <c r="AW63" s="9">
        <v>15</v>
      </c>
      <c r="AX63" s="43">
        <v>28</v>
      </c>
      <c r="AY63" s="43">
        <v>0</v>
      </c>
      <c r="AZ63" s="8">
        <v>1</v>
      </c>
      <c r="BA63" s="43">
        <v>0</v>
      </c>
      <c r="BB63" s="8">
        <v>204</v>
      </c>
      <c r="BC63" s="8">
        <v>0</v>
      </c>
      <c r="BD63" s="43">
        <v>0</v>
      </c>
      <c r="BE63" s="43">
        <v>0</v>
      </c>
      <c r="BF63" s="58">
        <v>0</v>
      </c>
      <c r="BG63" s="43">
        <v>0</v>
      </c>
      <c r="BH63" s="8">
        <v>0</v>
      </c>
      <c r="BI63" s="59">
        <f t="shared" si="28"/>
        <v>0</v>
      </c>
      <c r="BJ63" s="21">
        <v>0</v>
      </c>
      <c r="BK63" s="66">
        <v>60</v>
      </c>
      <c r="BL63" s="66">
        <v>0</v>
      </c>
      <c r="BM63" s="43">
        <v>0</v>
      </c>
      <c r="BN63" s="8">
        <v>0</v>
      </c>
      <c r="BO63" s="48">
        <v>50</v>
      </c>
      <c r="BP63" s="48">
        <v>156</v>
      </c>
      <c r="BQ63" s="52">
        <v>4</v>
      </c>
    </row>
    <row r="64" spans="1:69" ht="9">
      <c r="A64" s="4" t="s">
        <v>168</v>
      </c>
      <c r="B64" s="9">
        <v>370</v>
      </c>
      <c r="C64" s="8">
        <v>0</v>
      </c>
      <c r="D64" s="16">
        <v>0.5</v>
      </c>
      <c r="E64" s="16">
        <v>0</v>
      </c>
      <c r="F64" s="16">
        <v>0</v>
      </c>
      <c r="G64" s="16">
        <v>0</v>
      </c>
      <c r="H64" s="16">
        <v>0.5</v>
      </c>
      <c r="I64" s="21">
        <v>1</v>
      </c>
      <c r="J64" s="16">
        <v>1.3513513513513513</v>
      </c>
      <c r="K64" s="21">
        <v>2.7027027027027026</v>
      </c>
      <c r="L64" s="25">
        <v>21060</v>
      </c>
      <c r="M64" s="25">
        <v>0</v>
      </c>
      <c r="N64" s="26">
        <v>3380</v>
      </c>
      <c r="O64" s="25">
        <f t="shared" si="1"/>
        <v>24440</v>
      </c>
      <c r="P64" s="34">
        <f t="shared" si="11"/>
        <v>0.7741281555858225</v>
      </c>
      <c r="Q64" s="26">
        <f t="shared" si="23"/>
        <v>66.05405405405405</v>
      </c>
      <c r="R64" s="25">
        <v>5871</v>
      </c>
      <c r="S64" s="26">
        <v>0</v>
      </c>
      <c r="T64" s="25">
        <v>0</v>
      </c>
      <c r="U64" s="25">
        <v>1260</v>
      </c>
      <c r="V64" s="25">
        <v>0</v>
      </c>
      <c r="W64" s="25">
        <v>0</v>
      </c>
      <c r="X64" s="25">
        <v>0</v>
      </c>
      <c r="Y64" s="26">
        <v>0</v>
      </c>
      <c r="Z64" s="25">
        <f t="shared" si="2"/>
        <v>7131</v>
      </c>
      <c r="AA64" s="34">
        <f t="shared" si="3"/>
        <v>0.22587184441417757</v>
      </c>
      <c r="AB64" s="26">
        <f t="shared" si="24"/>
        <v>19.272972972972973</v>
      </c>
      <c r="AC64" s="25">
        <v>0</v>
      </c>
      <c r="AD64" s="25">
        <v>0</v>
      </c>
      <c r="AE64" s="25">
        <v>0</v>
      </c>
      <c r="AF64" s="25">
        <v>0</v>
      </c>
      <c r="AG64" s="25">
        <v>31571</v>
      </c>
      <c r="AH64" s="26">
        <v>0</v>
      </c>
      <c r="AI64" s="34">
        <v>0.039910044027746984</v>
      </c>
      <c r="AJ64" s="26">
        <f t="shared" si="25"/>
        <v>85.32702702702703</v>
      </c>
      <c r="AK64" s="39">
        <v>1855270</v>
      </c>
      <c r="AL64" s="25">
        <f t="shared" si="26"/>
        <v>5014.243243243243</v>
      </c>
      <c r="AM64" s="52">
        <f t="shared" si="30"/>
        <v>0.017016930150328523</v>
      </c>
      <c r="AN64" s="43">
        <v>0</v>
      </c>
      <c r="AO64" s="8">
        <v>57</v>
      </c>
      <c r="AP64" s="43">
        <v>2</v>
      </c>
      <c r="AQ64" s="43">
        <v>3611</v>
      </c>
      <c r="AR64" s="26">
        <f t="shared" si="29"/>
        <v>0.15405405405405406</v>
      </c>
      <c r="AS64" s="43">
        <v>0</v>
      </c>
      <c r="AT64" s="8">
        <v>0</v>
      </c>
      <c r="AU64" s="43">
        <v>0</v>
      </c>
      <c r="AV64" s="8">
        <v>0</v>
      </c>
      <c r="AW64" s="9">
        <v>0</v>
      </c>
      <c r="AX64" s="43">
        <v>13</v>
      </c>
      <c r="AY64" s="43">
        <v>1</v>
      </c>
      <c r="AZ64" s="8">
        <v>1</v>
      </c>
      <c r="BA64" s="43">
        <v>0</v>
      </c>
      <c r="BB64" s="8">
        <v>86</v>
      </c>
      <c r="BC64" s="8">
        <v>0</v>
      </c>
      <c r="BD64" s="43">
        <v>0</v>
      </c>
      <c r="BE64" s="43">
        <v>0</v>
      </c>
      <c r="BF64" s="58">
        <v>0</v>
      </c>
      <c r="BG64" s="43">
        <v>0</v>
      </c>
      <c r="BH64" s="8">
        <v>0</v>
      </c>
      <c r="BI64" s="59">
        <f t="shared" si="28"/>
        <v>0</v>
      </c>
      <c r="BJ64" s="21">
        <v>0</v>
      </c>
      <c r="BK64" s="66">
        <v>51</v>
      </c>
      <c r="BL64" s="66">
        <v>0</v>
      </c>
      <c r="BM64" s="43">
        <v>1</v>
      </c>
      <c r="BN64" s="8">
        <v>15</v>
      </c>
      <c r="BO64" s="48">
        <v>27</v>
      </c>
      <c r="BP64" s="48">
        <v>24</v>
      </c>
      <c r="BQ64" s="52">
        <v>3</v>
      </c>
    </row>
    <row r="65" spans="1:69" ht="9">
      <c r="A65" s="4" t="s">
        <v>169</v>
      </c>
      <c r="B65" s="9">
        <v>161</v>
      </c>
      <c r="C65" s="8">
        <v>0</v>
      </c>
      <c r="D65" s="16">
        <v>1</v>
      </c>
      <c r="E65" s="16">
        <v>0</v>
      </c>
      <c r="F65" s="16">
        <v>0.5</v>
      </c>
      <c r="G65" s="16">
        <v>0</v>
      </c>
      <c r="H65" s="16">
        <v>1.5</v>
      </c>
      <c r="I65" s="21">
        <v>3</v>
      </c>
      <c r="J65" s="16">
        <v>6.211180124223603</v>
      </c>
      <c r="K65" s="21">
        <v>18.633540372670808</v>
      </c>
      <c r="L65" s="25">
        <v>26000</v>
      </c>
      <c r="M65" s="25">
        <v>12000</v>
      </c>
      <c r="N65" s="26">
        <v>8000</v>
      </c>
      <c r="O65" s="25">
        <f t="shared" si="1"/>
        <v>46000</v>
      </c>
      <c r="P65" s="34">
        <f t="shared" si="11"/>
        <v>0.8884596813133752</v>
      </c>
      <c r="Q65" s="26">
        <f t="shared" si="23"/>
        <v>285.7142857142857</v>
      </c>
      <c r="R65" s="25">
        <v>1100</v>
      </c>
      <c r="S65" s="26">
        <v>200</v>
      </c>
      <c r="T65" s="25">
        <v>100</v>
      </c>
      <c r="U65" s="25">
        <v>500</v>
      </c>
      <c r="V65" s="25">
        <v>1500</v>
      </c>
      <c r="W65" s="25">
        <v>75</v>
      </c>
      <c r="X65" s="25">
        <v>125</v>
      </c>
      <c r="Y65" s="26">
        <v>0</v>
      </c>
      <c r="Z65" s="25">
        <f t="shared" si="2"/>
        <v>3600</v>
      </c>
      <c r="AA65" s="34">
        <f t="shared" si="3"/>
        <v>0.06953162723322066</v>
      </c>
      <c r="AB65" s="26">
        <f t="shared" si="24"/>
        <v>22.36024844720497</v>
      </c>
      <c r="AC65" s="25">
        <v>1100</v>
      </c>
      <c r="AD65" s="25">
        <v>500</v>
      </c>
      <c r="AE65" s="25">
        <v>275</v>
      </c>
      <c r="AF65" s="25">
        <v>300</v>
      </c>
      <c r="AG65" s="25">
        <v>51775</v>
      </c>
      <c r="AH65" s="26">
        <v>0</v>
      </c>
      <c r="AI65" s="34">
        <v>0.01158860453887011</v>
      </c>
      <c r="AJ65" s="26">
        <f t="shared" si="25"/>
        <v>321.58385093167703</v>
      </c>
      <c r="AK65" s="39">
        <v>1864116</v>
      </c>
      <c r="AL65" s="25">
        <f t="shared" si="26"/>
        <v>11578.360248447205</v>
      </c>
      <c r="AM65" s="52">
        <f t="shared" si="30"/>
        <v>0.027774559093961964</v>
      </c>
      <c r="AN65" s="43">
        <v>8</v>
      </c>
      <c r="AO65" s="8">
        <v>101</v>
      </c>
      <c r="AP65" s="43">
        <v>100</v>
      </c>
      <c r="AQ65" s="43">
        <v>1127</v>
      </c>
      <c r="AR65" s="26">
        <f t="shared" si="29"/>
        <v>0.6273291925465838</v>
      </c>
      <c r="AS65" s="43">
        <v>0</v>
      </c>
      <c r="AT65" s="8">
        <v>0</v>
      </c>
      <c r="AU65" s="43">
        <v>0</v>
      </c>
      <c r="AV65" s="8">
        <v>20</v>
      </c>
      <c r="AW65" s="9">
        <v>2</v>
      </c>
      <c r="AX65" s="43">
        <v>7</v>
      </c>
      <c r="AY65" s="43">
        <v>1</v>
      </c>
      <c r="AZ65" s="8">
        <v>1</v>
      </c>
      <c r="BA65" s="43">
        <v>270</v>
      </c>
      <c r="BB65" s="8">
        <v>310</v>
      </c>
      <c r="BC65" s="8">
        <v>0</v>
      </c>
      <c r="BD65" s="43">
        <v>0</v>
      </c>
      <c r="BE65" s="43">
        <v>0</v>
      </c>
      <c r="BF65" s="58">
        <v>0</v>
      </c>
      <c r="BG65" s="43">
        <v>0</v>
      </c>
      <c r="BH65" s="8">
        <v>0</v>
      </c>
      <c r="BI65" s="59">
        <f t="shared" si="28"/>
        <v>0</v>
      </c>
      <c r="BJ65" s="21">
        <v>0</v>
      </c>
      <c r="BK65" s="66">
        <v>1380</v>
      </c>
      <c r="BL65" s="66">
        <v>0</v>
      </c>
      <c r="BM65" s="43">
        <v>8</v>
      </c>
      <c r="BN65" s="8">
        <v>63</v>
      </c>
      <c r="BO65" s="48">
        <v>63</v>
      </c>
      <c r="BP65" s="48">
        <v>132</v>
      </c>
      <c r="BQ65" s="52">
        <v>5</v>
      </c>
    </row>
    <row r="66" spans="1:69" ht="9">
      <c r="A66" s="4" t="s">
        <v>170</v>
      </c>
      <c r="B66" s="9">
        <v>260</v>
      </c>
      <c r="C66" s="8">
        <v>0</v>
      </c>
      <c r="D66" s="16">
        <v>0</v>
      </c>
      <c r="E66" s="16">
        <v>0</v>
      </c>
      <c r="F66" s="16">
        <v>0</v>
      </c>
      <c r="G66" s="16">
        <v>0</v>
      </c>
      <c r="H66" s="16">
        <v>2</v>
      </c>
      <c r="I66" s="21">
        <v>2</v>
      </c>
      <c r="J66" s="16">
        <v>0</v>
      </c>
      <c r="K66" s="21">
        <v>7.692307692307692</v>
      </c>
      <c r="L66" s="25">
        <v>0</v>
      </c>
      <c r="M66" s="25">
        <v>0</v>
      </c>
      <c r="N66" s="26">
        <v>0</v>
      </c>
      <c r="O66" s="25">
        <f t="shared" si="1"/>
        <v>0</v>
      </c>
      <c r="P66" s="34">
        <f t="shared" si="11"/>
        <v>0</v>
      </c>
      <c r="Q66" s="26">
        <f t="shared" si="23"/>
        <v>0</v>
      </c>
      <c r="R66" s="25">
        <v>0</v>
      </c>
      <c r="S66" s="26">
        <v>0</v>
      </c>
      <c r="T66" s="25">
        <v>0</v>
      </c>
      <c r="U66" s="25">
        <v>0</v>
      </c>
      <c r="V66" s="25">
        <v>200</v>
      </c>
      <c r="W66" s="25">
        <v>0</v>
      </c>
      <c r="X66" s="25">
        <v>0</v>
      </c>
      <c r="Y66" s="26">
        <v>200</v>
      </c>
      <c r="Z66" s="25">
        <f t="shared" si="2"/>
        <v>400</v>
      </c>
      <c r="AA66" s="34">
        <f t="shared" si="3"/>
        <v>0.6666666666666666</v>
      </c>
      <c r="AB66" s="26">
        <f t="shared" si="24"/>
        <v>1.5384615384615385</v>
      </c>
      <c r="AC66" s="25">
        <v>0</v>
      </c>
      <c r="AD66" s="25">
        <v>200</v>
      </c>
      <c r="AE66" s="25">
        <v>0</v>
      </c>
      <c r="AF66" s="25">
        <v>0</v>
      </c>
      <c r="AG66" s="25">
        <v>600</v>
      </c>
      <c r="AH66" s="26">
        <v>0</v>
      </c>
      <c r="AI66" s="34">
        <v>0</v>
      </c>
      <c r="AJ66" s="26">
        <f t="shared" si="25"/>
        <v>2.3076923076923075</v>
      </c>
      <c r="AK66" s="39">
        <v>1780504</v>
      </c>
      <c r="AL66" s="25">
        <f t="shared" si="26"/>
        <v>6848.092307692307</v>
      </c>
      <c r="AM66" s="52">
        <f t="shared" si="30"/>
        <v>0.00033698323620727613</v>
      </c>
      <c r="AN66" s="43">
        <v>0</v>
      </c>
      <c r="AO66" s="8">
        <v>0</v>
      </c>
      <c r="AP66" s="43">
        <v>0</v>
      </c>
      <c r="AQ66" s="43">
        <v>300</v>
      </c>
      <c r="AR66" s="26">
        <f t="shared" si="29"/>
        <v>0</v>
      </c>
      <c r="AS66" s="43">
        <v>0</v>
      </c>
      <c r="AT66" s="8">
        <v>0</v>
      </c>
      <c r="AU66" s="43">
        <v>0</v>
      </c>
      <c r="AV66" s="8">
        <v>0</v>
      </c>
      <c r="AW66" s="9">
        <v>0</v>
      </c>
      <c r="AX66" s="43">
        <v>0</v>
      </c>
      <c r="AY66" s="43">
        <v>0</v>
      </c>
      <c r="AZ66" s="8">
        <v>0</v>
      </c>
      <c r="BA66" s="43">
        <v>5</v>
      </c>
      <c r="BB66" s="8">
        <v>30</v>
      </c>
      <c r="BC66" s="8">
        <v>0</v>
      </c>
      <c r="BD66" s="43">
        <v>0</v>
      </c>
      <c r="BE66" s="43">
        <v>0</v>
      </c>
      <c r="BF66" s="58">
        <v>0</v>
      </c>
      <c r="BG66" s="43">
        <v>0</v>
      </c>
      <c r="BH66" s="8">
        <v>0</v>
      </c>
      <c r="BI66" s="59">
        <f t="shared" si="28"/>
        <v>0</v>
      </c>
      <c r="BJ66" s="21">
        <v>0</v>
      </c>
      <c r="BK66" s="66">
        <v>300</v>
      </c>
      <c r="BL66" s="66">
        <v>0</v>
      </c>
      <c r="BM66" s="43">
        <v>5</v>
      </c>
      <c r="BN66" s="8">
        <v>100</v>
      </c>
      <c r="BO66" s="48">
        <v>60</v>
      </c>
      <c r="BP66" s="48">
        <v>25</v>
      </c>
      <c r="BQ66" s="52">
        <v>0</v>
      </c>
    </row>
    <row r="67" spans="1:69" ht="9">
      <c r="A67" s="4" t="s">
        <v>171</v>
      </c>
      <c r="B67" s="9">
        <v>410</v>
      </c>
      <c r="C67" s="8">
        <v>0</v>
      </c>
      <c r="D67" s="16">
        <v>1</v>
      </c>
      <c r="E67" s="16">
        <v>0</v>
      </c>
      <c r="F67" s="16">
        <v>0</v>
      </c>
      <c r="G67" s="16">
        <v>0</v>
      </c>
      <c r="H67" s="16">
        <v>1</v>
      </c>
      <c r="I67" s="21">
        <v>2</v>
      </c>
      <c r="J67" s="16">
        <v>2.4390243902439024</v>
      </c>
      <c r="K67" s="21">
        <v>4.878048780487805</v>
      </c>
      <c r="L67" s="25">
        <v>28000</v>
      </c>
      <c r="M67" s="25">
        <v>0</v>
      </c>
      <c r="N67" s="26">
        <v>10080</v>
      </c>
      <c r="O67" s="25">
        <f t="shared" si="1"/>
        <v>38080</v>
      </c>
      <c r="P67" s="34">
        <f t="shared" si="11"/>
        <v>0.5359605911330049</v>
      </c>
      <c r="Q67" s="26">
        <f t="shared" si="23"/>
        <v>92.8780487804878</v>
      </c>
      <c r="R67" s="25">
        <v>20000</v>
      </c>
      <c r="S67" s="26">
        <v>0</v>
      </c>
      <c r="T67" s="25">
        <v>2270</v>
      </c>
      <c r="U67" s="25">
        <v>1000</v>
      </c>
      <c r="V67" s="25">
        <v>1000</v>
      </c>
      <c r="W67" s="25">
        <v>0</v>
      </c>
      <c r="X67" s="25">
        <v>2000</v>
      </c>
      <c r="Y67" s="26">
        <v>0</v>
      </c>
      <c r="Z67" s="25">
        <f t="shared" si="2"/>
        <v>26270</v>
      </c>
      <c r="AA67" s="34">
        <f t="shared" si="3"/>
        <v>0.3697396199859254</v>
      </c>
      <c r="AB67" s="26">
        <f t="shared" si="24"/>
        <v>64.07317073170732</v>
      </c>
      <c r="AC67" s="25">
        <v>2000</v>
      </c>
      <c r="AD67" s="25">
        <v>4500</v>
      </c>
      <c r="AE67" s="25">
        <v>200</v>
      </c>
      <c r="AF67" s="25">
        <v>0</v>
      </c>
      <c r="AG67" s="25">
        <v>71050</v>
      </c>
      <c r="AH67" s="26">
        <v>0</v>
      </c>
      <c r="AI67" s="34">
        <v>0.046023926812104154</v>
      </c>
      <c r="AJ67" s="26">
        <f t="shared" si="25"/>
        <v>173.29268292682926</v>
      </c>
      <c r="AK67" s="39">
        <v>3076772</v>
      </c>
      <c r="AL67" s="25">
        <f t="shared" si="26"/>
        <v>7504.321951219512</v>
      </c>
      <c r="AM67" s="52">
        <f t="shared" si="30"/>
        <v>0.02309238383604635</v>
      </c>
      <c r="AN67" s="43">
        <v>150</v>
      </c>
      <c r="AO67" s="8">
        <v>1022</v>
      </c>
      <c r="AP67" s="43">
        <v>500</v>
      </c>
      <c r="AQ67" s="43">
        <v>10500</v>
      </c>
      <c r="AR67" s="26">
        <f t="shared" si="29"/>
        <v>2.4926829268292683</v>
      </c>
      <c r="AS67" s="43">
        <v>0</v>
      </c>
      <c r="AT67" s="8">
        <v>0</v>
      </c>
      <c r="AU67" s="43">
        <v>0</v>
      </c>
      <c r="AV67" s="8">
        <v>0</v>
      </c>
      <c r="AW67" s="9">
        <v>10</v>
      </c>
      <c r="AX67" s="43">
        <v>95</v>
      </c>
      <c r="AY67" s="43">
        <v>3300</v>
      </c>
      <c r="AZ67" s="8">
        <v>3300</v>
      </c>
      <c r="BA67" s="43">
        <v>10</v>
      </c>
      <c r="BB67" s="8">
        <v>115</v>
      </c>
      <c r="BC67" s="8">
        <v>0</v>
      </c>
      <c r="BD67" s="43">
        <v>0</v>
      </c>
      <c r="BE67" s="43">
        <v>0</v>
      </c>
      <c r="BF67" s="58">
        <v>35</v>
      </c>
      <c r="BG67" s="43">
        <v>0</v>
      </c>
      <c r="BH67" s="8">
        <v>35</v>
      </c>
      <c r="BI67" s="59">
        <f t="shared" si="28"/>
        <v>0.08536585365853659</v>
      </c>
      <c r="BJ67" s="21">
        <v>0</v>
      </c>
      <c r="BK67" s="66">
        <v>41623</v>
      </c>
      <c r="BL67" s="66">
        <v>5250</v>
      </c>
      <c r="BM67" s="43">
        <v>65</v>
      </c>
      <c r="BN67" s="8">
        <v>1012</v>
      </c>
      <c r="BO67" s="48">
        <v>67</v>
      </c>
      <c r="BP67" s="48">
        <v>625</v>
      </c>
      <c r="BQ67" s="52">
        <v>130</v>
      </c>
    </row>
    <row r="68" spans="1:69" ht="9">
      <c r="A68" s="4" t="s">
        <v>172</v>
      </c>
      <c r="B68" s="9">
        <v>912</v>
      </c>
      <c r="C68" s="8">
        <v>0</v>
      </c>
      <c r="D68" s="16">
        <v>1</v>
      </c>
      <c r="E68" s="16">
        <v>1</v>
      </c>
      <c r="F68" s="16">
        <v>0</v>
      </c>
      <c r="G68" s="16">
        <v>0</v>
      </c>
      <c r="H68" s="16">
        <v>2</v>
      </c>
      <c r="I68" s="21">
        <v>4</v>
      </c>
      <c r="J68" s="16">
        <v>1.0964912280701753</v>
      </c>
      <c r="K68" s="21">
        <v>4.385964912280701</v>
      </c>
      <c r="L68" s="25">
        <v>23040</v>
      </c>
      <c r="M68" s="25">
        <v>15000</v>
      </c>
      <c r="N68" s="26">
        <v>9000</v>
      </c>
      <c r="O68" s="25">
        <f t="shared" si="1"/>
        <v>47040</v>
      </c>
      <c r="P68" s="34">
        <f t="shared" si="11"/>
        <v>0.7510777582628133</v>
      </c>
      <c r="Q68" s="26">
        <f t="shared" si="23"/>
        <v>51.578947368421055</v>
      </c>
      <c r="R68" s="25">
        <v>5000</v>
      </c>
      <c r="S68" s="26">
        <v>0</v>
      </c>
      <c r="T68" s="25">
        <v>90</v>
      </c>
      <c r="U68" s="25">
        <v>0</v>
      </c>
      <c r="V68" s="25">
        <v>0</v>
      </c>
      <c r="W68" s="25">
        <v>0</v>
      </c>
      <c r="X68" s="25">
        <v>0</v>
      </c>
      <c r="Y68" s="26">
        <v>0</v>
      </c>
      <c r="Z68" s="25">
        <f t="shared" si="2"/>
        <v>5090</v>
      </c>
      <c r="AA68" s="34">
        <f t="shared" si="3"/>
        <v>0.08127095641066581</v>
      </c>
      <c r="AB68" s="26">
        <f t="shared" si="24"/>
        <v>5.581140350877193</v>
      </c>
      <c r="AC68" s="25">
        <v>4500</v>
      </c>
      <c r="AD68" s="25">
        <v>6000</v>
      </c>
      <c r="AE68" s="25">
        <v>0</v>
      </c>
      <c r="AF68" s="25">
        <v>0</v>
      </c>
      <c r="AG68" s="25">
        <v>62630</v>
      </c>
      <c r="AH68" s="26">
        <v>0</v>
      </c>
      <c r="AI68" s="34">
        <v>0.0014370110170844642</v>
      </c>
      <c r="AJ68" s="26">
        <f t="shared" si="25"/>
        <v>68.67324561403508</v>
      </c>
      <c r="AK68" s="39">
        <v>1333145</v>
      </c>
      <c r="AL68" s="25">
        <f t="shared" si="26"/>
        <v>1461.781798245614</v>
      </c>
      <c r="AM68" s="52">
        <f t="shared" si="30"/>
        <v>0.04697913580293216</v>
      </c>
      <c r="AN68" s="43">
        <v>50</v>
      </c>
      <c r="AO68" s="8">
        <v>5000</v>
      </c>
      <c r="AP68" s="43">
        <v>0</v>
      </c>
      <c r="AQ68" s="43">
        <v>381</v>
      </c>
      <c r="AR68" s="26">
        <f t="shared" si="29"/>
        <v>5.482456140350878</v>
      </c>
      <c r="AS68" s="43">
        <v>0</v>
      </c>
      <c r="AT68" s="8">
        <v>0</v>
      </c>
      <c r="AU68" s="43">
        <v>0</v>
      </c>
      <c r="AV68" s="8">
        <v>0</v>
      </c>
      <c r="AW68" s="9">
        <v>50</v>
      </c>
      <c r="AX68" s="43">
        <v>90</v>
      </c>
      <c r="AY68" s="43">
        <v>0</v>
      </c>
      <c r="AZ68" s="8">
        <v>0</v>
      </c>
      <c r="BA68" s="43">
        <v>0</v>
      </c>
      <c r="BB68" s="8">
        <v>0</v>
      </c>
      <c r="BC68" s="8">
        <v>0</v>
      </c>
      <c r="BD68" s="43">
        <v>0</v>
      </c>
      <c r="BE68" s="43">
        <v>0</v>
      </c>
      <c r="BF68" s="58">
        <v>0</v>
      </c>
      <c r="BG68" s="43">
        <v>0</v>
      </c>
      <c r="BH68" s="8">
        <v>0</v>
      </c>
      <c r="BI68" s="59">
        <f t="shared" si="28"/>
        <v>0</v>
      </c>
      <c r="BJ68" s="21">
        <v>0</v>
      </c>
      <c r="BK68" s="66">
        <v>60</v>
      </c>
      <c r="BL68" s="66">
        <v>150</v>
      </c>
      <c r="BM68" s="43">
        <v>4</v>
      </c>
      <c r="BN68" s="8">
        <v>150</v>
      </c>
      <c r="BO68" s="48">
        <v>106</v>
      </c>
      <c r="BP68" s="48">
        <v>340</v>
      </c>
      <c r="BQ68" s="52">
        <v>135</v>
      </c>
    </row>
    <row r="69" spans="1:69" ht="9">
      <c r="A69" s="4" t="s">
        <v>173</v>
      </c>
      <c r="B69" s="66" t="s">
        <v>112</v>
      </c>
      <c r="C69" s="52">
        <v>0</v>
      </c>
      <c r="D69" s="72">
        <v>0.75</v>
      </c>
      <c r="E69" s="72">
        <v>0</v>
      </c>
      <c r="F69" s="72">
        <v>0</v>
      </c>
      <c r="G69" s="72">
        <v>0</v>
      </c>
      <c r="H69" s="72">
        <v>0</v>
      </c>
      <c r="I69" s="73">
        <v>0.75</v>
      </c>
      <c r="J69" s="72" t="s">
        <v>117</v>
      </c>
      <c r="K69" s="73" t="s">
        <v>117</v>
      </c>
      <c r="L69" s="25">
        <v>13235</v>
      </c>
      <c r="M69" s="25">
        <v>0</v>
      </c>
      <c r="N69" s="26">
        <v>0</v>
      </c>
      <c r="O69" s="25">
        <f>SUM(L69:N69)</f>
        <v>13235</v>
      </c>
      <c r="P69" s="34">
        <f>O69/AG69</f>
        <v>0.8242511054368811</v>
      </c>
      <c r="Q69" s="77" t="s">
        <v>117</v>
      </c>
      <c r="R69" s="25">
        <v>1200</v>
      </c>
      <c r="S69" s="26">
        <v>0</v>
      </c>
      <c r="T69" s="25">
        <v>0</v>
      </c>
      <c r="U69" s="25">
        <v>0</v>
      </c>
      <c r="V69" s="25">
        <v>100</v>
      </c>
      <c r="W69" s="25">
        <v>350</v>
      </c>
      <c r="X69" s="25">
        <v>50</v>
      </c>
      <c r="Y69" s="26">
        <v>0</v>
      </c>
      <c r="Z69" s="25">
        <f>SUM(R69:Y69)</f>
        <v>1700</v>
      </c>
      <c r="AA69" s="34">
        <f>Z69/AG69</f>
        <v>0.10587282805007162</v>
      </c>
      <c r="AB69" s="77" t="s">
        <v>117</v>
      </c>
      <c r="AC69" s="25">
        <v>0</v>
      </c>
      <c r="AD69" s="25">
        <v>750</v>
      </c>
      <c r="AE69" s="25">
        <v>0</v>
      </c>
      <c r="AF69" s="25">
        <v>372</v>
      </c>
      <c r="AG69" s="25">
        <v>16057</v>
      </c>
      <c r="AH69" s="26">
        <v>0</v>
      </c>
      <c r="AI69" s="34">
        <v>0</v>
      </c>
      <c r="AJ69" s="26">
        <v>0</v>
      </c>
      <c r="AK69" s="39">
        <v>0</v>
      </c>
      <c r="AL69" s="25">
        <v>0</v>
      </c>
      <c r="AM69" s="52" t="s">
        <v>112</v>
      </c>
      <c r="AN69" s="43">
        <v>100</v>
      </c>
      <c r="AO69" s="8">
        <v>5515</v>
      </c>
      <c r="AP69" s="43">
        <v>0</v>
      </c>
      <c r="AQ69" s="43">
        <v>0</v>
      </c>
      <c r="AR69" s="26" t="s">
        <v>117</v>
      </c>
      <c r="AS69" s="43">
        <v>0</v>
      </c>
      <c r="AT69" s="8">
        <v>0</v>
      </c>
      <c r="AU69" s="43">
        <v>0</v>
      </c>
      <c r="AV69" s="8">
        <v>0</v>
      </c>
      <c r="AW69" s="9">
        <v>0</v>
      </c>
      <c r="AX69" s="43">
        <v>0</v>
      </c>
      <c r="AY69" s="43">
        <v>0</v>
      </c>
      <c r="AZ69" s="8">
        <v>0</v>
      </c>
      <c r="BA69" s="43">
        <v>10</v>
      </c>
      <c r="BB69" s="8">
        <v>364</v>
      </c>
      <c r="BC69" s="8">
        <v>0</v>
      </c>
      <c r="BD69" s="43">
        <v>0</v>
      </c>
      <c r="BE69" s="43">
        <v>0</v>
      </c>
      <c r="BF69" s="58">
        <v>0</v>
      </c>
      <c r="BG69" s="43">
        <v>0</v>
      </c>
      <c r="BH69" s="8">
        <v>0</v>
      </c>
      <c r="BI69" s="69" t="s">
        <v>112</v>
      </c>
      <c r="BJ69" s="21">
        <v>0</v>
      </c>
      <c r="BK69" s="66">
        <v>0</v>
      </c>
      <c r="BL69" s="66">
        <v>0</v>
      </c>
      <c r="BM69" s="43">
        <v>0</v>
      </c>
      <c r="BN69" s="8">
        <v>0</v>
      </c>
      <c r="BO69" s="48">
        <v>9</v>
      </c>
      <c r="BP69" s="48">
        <v>30</v>
      </c>
      <c r="BQ69" s="52">
        <v>15</v>
      </c>
    </row>
    <row r="70" spans="1:60" ht="9">
      <c r="A70" s="7" t="s">
        <v>118</v>
      </c>
      <c r="I70" s="21"/>
      <c r="BF70" s="58"/>
      <c r="BH70" s="8"/>
    </row>
    <row r="71" spans="1:69" ht="9">
      <c r="A71" s="4" t="s">
        <v>174</v>
      </c>
      <c r="B71" s="9">
        <v>585</v>
      </c>
      <c r="C71" s="8">
        <v>0</v>
      </c>
      <c r="D71" s="16">
        <v>3.5</v>
      </c>
      <c r="E71" s="16">
        <v>0</v>
      </c>
      <c r="F71" s="16">
        <v>3</v>
      </c>
      <c r="G71" s="16">
        <v>0</v>
      </c>
      <c r="H71" s="16">
        <v>2</v>
      </c>
      <c r="I71" s="21">
        <v>8.5</v>
      </c>
      <c r="J71" s="16">
        <v>5.982905982905983</v>
      </c>
      <c r="K71" s="21">
        <v>14.529914529914532</v>
      </c>
      <c r="L71" s="25">
        <v>105970</v>
      </c>
      <c r="M71" s="25">
        <v>51582</v>
      </c>
      <c r="N71" s="26">
        <v>26888</v>
      </c>
      <c r="O71" s="25">
        <f t="shared" si="1"/>
        <v>184440</v>
      </c>
      <c r="P71" s="34">
        <f t="shared" si="11"/>
        <v>0.5365324365914889</v>
      </c>
      <c r="Q71" s="26">
        <f>O71/B71</f>
        <v>315.28205128205127</v>
      </c>
      <c r="R71" s="25">
        <v>68199</v>
      </c>
      <c r="S71" s="26">
        <v>0</v>
      </c>
      <c r="T71" s="25">
        <v>19720</v>
      </c>
      <c r="U71" s="25">
        <v>0</v>
      </c>
      <c r="V71" s="25">
        <v>0</v>
      </c>
      <c r="W71" s="25">
        <v>0</v>
      </c>
      <c r="X71" s="25">
        <v>0</v>
      </c>
      <c r="Y71" s="26">
        <v>0</v>
      </c>
      <c r="Z71" s="25">
        <f t="shared" si="2"/>
        <v>87919</v>
      </c>
      <c r="AA71" s="34">
        <f t="shared" si="3"/>
        <v>0.2557546914589412</v>
      </c>
      <c r="AB71" s="26">
        <f>Z71/B71</f>
        <v>150.2888888888889</v>
      </c>
      <c r="AC71" s="25">
        <v>0</v>
      </c>
      <c r="AD71" s="25">
        <v>29403</v>
      </c>
      <c r="AE71" s="25">
        <v>12481</v>
      </c>
      <c r="AF71" s="25">
        <v>29520</v>
      </c>
      <c r="AG71" s="25">
        <v>343763</v>
      </c>
      <c r="AH71" s="26">
        <v>33879</v>
      </c>
      <c r="AI71" s="34">
        <v>0.05736510328336674</v>
      </c>
      <c r="AJ71" s="26">
        <f>AG71/B71</f>
        <v>587.6290598290599</v>
      </c>
      <c r="AK71" s="39">
        <v>5084065</v>
      </c>
      <c r="AL71" s="25">
        <f>AK71/B71</f>
        <v>8690.709401709402</v>
      </c>
      <c r="AM71" s="52">
        <f>AG71/AK71</f>
        <v>0.06761577595880462</v>
      </c>
      <c r="AN71" s="43">
        <v>3300</v>
      </c>
      <c r="AO71" s="8">
        <v>147050</v>
      </c>
      <c r="AP71" s="43">
        <v>3300</v>
      </c>
      <c r="AQ71" s="43">
        <v>147050</v>
      </c>
      <c r="AR71" s="26">
        <f>AO71/B71</f>
        <v>251.36752136752136</v>
      </c>
      <c r="AS71" s="43">
        <v>0</v>
      </c>
      <c r="AT71" s="8">
        <v>2413</v>
      </c>
      <c r="AU71" s="43">
        <v>2</v>
      </c>
      <c r="AV71" s="8">
        <v>8</v>
      </c>
      <c r="AW71" s="9">
        <v>21</v>
      </c>
      <c r="AX71" s="43">
        <v>603</v>
      </c>
      <c r="AY71" s="43">
        <v>0</v>
      </c>
      <c r="AZ71" s="8">
        <v>0</v>
      </c>
      <c r="BA71" s="43">
        <v>0</v>
      </c>
      <c r="BB71" s="8">
        <v>0</v>
      </c>
      <c r="BC71" s="8">
        <v>1190</v>
      </c>
      <c r="BD71" s="43">
        <v>0</v>
      </c>
      <c r="BE71" s="43">
        <v>1190</v>
      </c>
      <c r="BF71" s="58">
        <v>196</v>
      </c>
      <c r="BG71" s="43">
        <v>0</v>
      </c>
      <c r="BH71" s="8">
        <v>196</v>
      </c>
      <c r="BI71" s="59">
        <f>BH71/B71</f>
        <v>0.335042735042735</v>
      </c>
      <c r="BJ71" s="21">
        <f>BE71/BH71</f>
        <v>6.071428571428571</v>
      </c>
      <c r="BK71" s="66">
        <v>35810</v>
      </c>
      <c r="BL71" s="66">
        <v>6259</v>
      </c>
      <c r="BM71" s="43">
        <v>12</v>
      </c>
      <c r="BN71" s="8">
        <v>233</v>
      </c>
      <c r="BO71" s="48">
        <v>78</v>
      </c>
      <c r="BP71" s="48">
        <v>2226</v>
      </c>
      <c r="BQ71" s="52">
        <v>121</v>
      </c>
    </row>
    <row r="72" spans="1:69" ht="9">
      <c r="A72" s="4" t="s">
        <v>175</v>
      </c>
      <c r="B72" s="9">
        <v>301</v>
      </c>
      <c r="C72" s="8">
        <v>0</v>
      </c>
      <c r="D72" s="16">
        <v>3.5</v>
      </c>
      <c r="E72" s="16">
        <v>0</v>
      </c>
      <c r="F72" s="16">
        <v>3.5</v>
      </c>
      <c r="G72" s="16">
        <v>0</v>
      </c>
      <c r="H72" s="16">
        <v>1.3</v>
      </c>
      <c r="I72" s="21">
        <v>8.3</v>
      </c>
      <c r="J72" s="16">
        <v>11.627906976744187</v>
      </c>
      <c r="K72" s="21">
        <v>27.57475083056479</v>
      </c>
      <c r="L72" s="25">
        <v>154077</v>
      </c>
      <c r="M72" s="25">
        <v>58888</v>
      </c>
      <c r="N72" s="26">
        <v>16590</v>
      </c>
      <c r="O72" s="25">
        <f t="shared" si="1"/>
        <v>229555</v>
      </c>
      <c r="P72" s="34">
        <f t="shared" si="11"/>
        <v>0.5158377039823466</v>
      </c>
      <c r="Q72" s="26">
        <f>O72/B72</f>
        <v>762.641196013289</v>
      </c>
      <c r="R72" s="25">
        <v>114313</v>
      </c>
      <c r="S72" s="26">
        <v>1099</v>
      </c>
      <c r="T72" s="25">
        <v>35764</v>
      </c>
      <c r="U72" s="25">
        <v>0</v>
      </c>
      <c r="V72" s="25">
        <v>1100</v>
      </c>
      <c r="W72" s="25">
        <v>0</v>
      </c>
      <c r="X72" s="25">
        <v>6076</v>
      </c>
      <c r="Y72" s="26">
        <v>60</v>
      </c>
      <c r="Z72" s="25">
        <f t="shared" si="2"/>
        <v>158412</v>
      </c>
      <c r="AA72" s="34">
        <f t="shared" si="3"/>
        <v>0.35597082338982594</v>
      </c>
      <c r="AB72" s="26">
        <f>Z72/B72</f>
        <v>526.2857142857143</v>
      </c>
      <c r="AC72" s="25">
        <v>2555</v>
      </c>
      <c r="AD72" s="25">
        <v>16379</v>
      </c>
      <c r="AE72" s="25">
        <v>15569</v>
      </c>
      <c r="AF72" s="25">
        <v>22544</v>
      </c>
      <c r="AG72" s="25">
        <v>445014</v>
      </c>
      <c r="AH72" s="26">
        <v>54795</v>
      </c>
      <c r="AI72" s="34">
        <v>0.08036601095695865</v>
      </c>
      <c r="AJ72" s="26">
        <f>AG72/B72</f>
        <v>1478.4518272425248</v>
      </c>
      <c r="AK72" s="39">
        <v>6469217</v>
      </c>
      <c r="AL72" s="25">
        <f>AK72/B72</f>
        <v>21492.415282392027</v>
      </c>
      <c r="AM72" s="52">
        <f>AG72/AK72</f>
        <v>0.06878946864821507</v>
      </c>
      <c r="AN72" s="43">
        <v>3526</v>
      </c>
      <c r="AO72" s="8">
        <v>189666</v>
      </c>
      <c r="AP72" s="43">
        <v>3057</v>
      </c>
      <c r="AQ72" s="43">
        <v>3057</v>
      </c>
      <c r="AR72" s="26">
        <f>AO72/B72</f>
        <v>630.1196013289036</v>
      </c>
      <c r="AS72" s="43">
        <v>477</v>
      </c>
      <c r="AT72" s="8">
        <v>55964</v>
      </c>
      <c r="AU72" s="43">
        <v>5</v>
      </c>
      <c r="AV72" s="8">
        <v>17</v>
      </c>
      <c r="AW72" s="9">
        <v>5</v>
      </c>
      <c r="AX72" s="43">
        <v>848</v>
      </c>
      <c r="AY72" s="43">
        <v>0</v>
      </c>
      <c r="AZ72" s="8">
        <v>0</v>
      </c>
      <c r="BA72" s="43">
        <v>138</v>
      </c>
      <c r="BB72" s="8">
        <v>1160</v>
      </c>
      <c r="BC72" s="8">
        <v>1144</v>
      </c>
      <c r="BD72" s="43">
        <v>0</v>
      </c>
      <c r="BE72" s="43">
        <v>1144</v>
      </c>
      <c r="BF72" s="58">
        <v>241</v>
      </c>
      <c r="BG72" s="43">
        <v>0</v>
      </c>
      <c r="BH72" s="8">
        <v>241</v>
      </c>
      <c r="BI72" s="59">
        <f>BH72/B72</f>
        <v>0.8006644518272426</v>
      </c>
      <c r="BJ72" s="21">
        <f>BE72/BH72</f>
        <v>4.746887966804979</v>
      </c>
      <c r="BK72" s="66">
        <v>16697</v>
      </c>
      <c r="BL72" s="66">
        <v>1886</v>
      </c>
      <c r="BM72" s="43">
        <v>19</v>
      </c>
      <c r="BN72" s="8">
        <v>50</v>
      </c>
      <c r="BO72" s="48">
        <v>78</v>
      </c>
      <c r="BP72" s="48">
        <v>2865</v>
      </c>
      <c r="BQ72" s="52">
        <v>62</v>
      </c>
    </row>
    <row r="73" spans="1:69" ht="9">
      <c r="A73" s="4" t="s">
        <v>176</v>
      </c>
      <c r="B73" s="9">
        <v>401</v>
      </c>
      <c r="C73" s="8">
        <v>0</v>
      </c>
      <c r="D73" s="16">
        <v>1</v>
      </c>
      <c r="E73" s="16">
        <v>0</v>
      </c>
      <c r="F73" s="16">
        <v>2.5</v>
      </c>
      <c r="G73" s="16">
        <v>0</v>
      </c>
      <c r="H73" s="16">
        <v>2.5</v>
      </c>
      <c r="I73" s="21">
        <v>6</v>
      </c>
      <c r="J73" s="16">
        <v>2.4937655860349124</v>
      </c>
      <c r="K73" s="21">
        <v>14.962593516209475</v>
      </c>
      <c r="L73" s="25">
        <v>44694</v>
      </c>
      <c r="M73" s="25">
        <v>28248</v>
      </c>
      <c r="N73" s="26">
        <v>8149</v>
      </c>
      <c r="O73" s="25">
        <f t="shared" si="1"/>
        <v>81091</v>
      </c>
      <c r="P73" s="34">
        <f t="shared" si="11"/>
        <v>0.8163715255056326</v>
      </c>
      <c r="Q73" s="26">
        <f>O73/B73</f>
        <v>202.22194513715712</v>
      </c>
      <c r="R73" s="25">
        <v>3311</v>
      </c>
      <c r="S73" s="26">
        <v>0</v>
      </c>
      <c r="T73" s="25">
        <v>7539</v>
      </c>
      <c r="U73" s="25">
        <v>0</v>
      </c>
      <c r="V73" s="25">
        <v>573</v>
      </c>
      <c r="W73" s="25">
        <v>229</v>
      </c>
      <c r="X73" s="25">
        <v>964</v>
      </c>
      <c r="Y73" s="26">
        <v>0</v>
      </c>
      <c r="Z73" s="25">
        <f t="shared" si="2"/>
        <v>12616</v>
      </c>
      <c r="AA73" s="34">
        <f t="shared" si="3"/>
        <v>0.12700969485860406</v>
      </c>
      <c r="AB73" s="26">
        <f>Z73/B73</f>
        <v>31.461346633416458</v>
      </c>
      <c r="AC73" s="25">
        <v>821</v>
      </c>
      <c r="AD73" s="25">
        <v>1103</v>
      </c>
      <c r="AE73" s="25">
        <v>2367</v>
      </c>
      <c r="AF73" s="25">
        <v>1333</v>
      </c>
      <c r="AG73" s="25">
        <v>99331</v>
      </c>
      <c r="AH73" s="26">
        <v>3264</v>
      </c>
      <c r="AI73" s="34">
        <v>0.07589775598755676</v>
      </c>
      <c r="AJ73" s="26">
        <f>AG73/B73</f>
        <v>247.70822942643392</v>
      </c>
      <c r="AK73" s="39">
        <v>3034132</v>
      </c>
      <c r="AL73" s="25">
        <f>AK73/B73</f>
        <v>7566.413965087282</v>
      </c>
      <c r="AM73" s="52">
        <f>AG73/AK73</f>
        <v>0.03273786374488651</v>
      </c>
      <c r="AN73" s="43">
        <v>7626</v>
      </c>
      <c r="AO73" s="8">
        <v>53158</v>
      </c>
      <c r="AP73" s="43">
        <v>5922</v>
      </c>
      <c r="AQ73" s="43">
        <v>38268</v>
      </c>
      <c r="AR73" s="26">
        <f>AO73/B73</f>
        <v>132.5635910224439</v>
      </c>
      <c r="AS73" s="43">
        <v>0</v>
      </c>
      <c r="AT73" s="8">
        <v>10995</v>
      </c>
      <c r="AU73" s="43">
        <v>5</v>
      </c>
      <c r="AV73" s="8">
        <v>5</v>
      </c>
      <c r="AW73" s="9">
        <v>3</v>
      </c>
      <c r="AX73" s="43">
        <v>198</v>
      </c>
      <c r="AY73" s="43">
        <v>0</v>
      </c>
      <c r="AZ73" s="8">
        <v>0</v>
      </c>
      <c r="BA73" s="43">
        <v>342</v>
      </c>
      <c r="BB73" s="8">
        <v>7278</v>
      </c>
      <c r="BC73" s="8">
        <v>7</v>
      </c>
      <c r="BD73" s="43">
        <v>0</v>
      </c>
      <c r="BE73" s="43">
        <v>7</v>
      </c>
      <c r="BF73" s="58">
        <v>21</v>
      </c>
      <c r="BG73" s="43">
        <v>15</v>
      </c>
      <c r="BH73" s="8">
        <v>36</v>
      </c>
      <c r="BI73" s="59">
        <f>BH73/B73</f>
        <v>0.08977556109725686</v>
      </c>
      <c r="BJ73" s="21">
        <f>BE73/BH73</f>
        <v>0.19444444444444445</v>
      </c>
      <c r="BK73" s="66">
        <v>32693</v>
      </c>
      <c r="BL73" s="66">
        <v>1234</v>
      </c>
      <c r="BM73" s="43">
        <v>96</v>
      </c>
      <c r="BN73" s="8">
        <v>1134</v>
      </c>
      <c r="BO73" s="48">
        <v>68</v>
      </c>
      <c r="BP73" s="48">
        <v>275</v>
      </c>
      <c r="BQ73" s="52">
        <v>78</v>
      </c>
    </row>
    <row r="74" spans="1:69" s="2" customFormat="1" ht="9">
      <c r="A74" s="7" t="s">
        <v>119</v>
      </c>
      <c r="B74" s="15"/>
      <c r="C74" s="14"/>
      <c r="D74" s="20"/>
      <c r="E74" s="20"/>
      <c r="F74" s="20"/>
      <c r="G74" s="20"/>
      <c r="H74" s="20"/>
      <c r="I74" s="24"/>
      <c r="J74" s="20"/>
      <c r="K74" s="24"/>
      <c r="L74" s="33"/>
      <c r="M74" s="33"/>
      <c r="N74" s="32"/>
      <c r="O74" s="33"/>
      <c r="P74" s="38"/>
      <c r="Q74" s="32"/>
      <c r="R74" s="33"/>
      <c r="S74" s="32"/>
      <c r="T74" s="33"/>
      <c r="U74" s="33"/>
      <c r="V74" s="33"/>
      <c r="W74" s="33"/>
      <c r="X74" s="33"/>
      <c r="Y74" s="32"/>
      <c r="Z74" s="33"/>
      <c r="AA74" s="38"/>
      <c r="AB74" s="32"/>
      <c r="AC74" s="33"/>
      <c r="AD74" s="33"/>
      <c r="AE74" s="33"/>
      <c r="AF74" s="33"/>
      <c r="AG74" s="33"/>
      <c r="AH74" s="32"/>
      <c r="AI74" s="38"/>
      <c r="AJ74" s="32"/>
      <c r="AK74" s="40"/>
      <c r="AL74" s="33"/>
      <c r="AM74" s="53"/>
      <c r="AN74" s="47"/>
      <c r="AO74" s="14"/>
      <c r="AP74" s="47"/>
      <c r="AQ74" s="47"/>
      <c r="AR74" s="32"/>
      <c r="AS74" s="47"/>
      <c r="AT74" s="14"/>
      <c r="AU74" s="47"/>
      <c r="AV74" s="14"/>
      <c r="AW74" s="15"/>
      <c r="AX74" s="47"/>
      <c r="AY74" s="47"/>
      <c r="AZ74" s="14"/>
      <c r="BA74" s="47"/>
      <c r="BB74" s="14"/>
      <c r="BC74" s="14"/>
      <c r="BD74" s="47"/>
      <c r="BE74" s="47"/>
      <c r="BF74" s="57"/>
      <c r="BG74" s="47"/>
      <c r="BH74" s="14"/>
      <c r="BI74" s="63"/>
      <c r="BJ74" s="24"/>
      <c r="BK74" s="67"/>
      <c r="BL74" s="67"/>
      <c r="BM74" s="47"/>
      <c r="BN74" s="14"/>
      <c r="BO74" s="49"/>
      <c r="BP74" s="49"/>
      <c r="BQ74" s="53"/>
    </row>
    <row r="75" spans="1:69" s="2" customFormat="1" ht="9">
      <c r="A75" s="7" t="s">
        <v>108</v>
      </c>
      <c r="B75" s="15">
        <f aca="true" t="shared" si="31" ref="B75:I75">SUM(B8:B13)</f>
        <v>16330</v>
      </c>
      <c r="C75" s="14">
        <f t="shared" si="31"/>
        <v>1</v>
      </c>
      <c r="D75" s="20">
        <f t="shared" si="31"/>
        <v>37</v>
      </c>
      <c r="E75" s="20">
        <f t="shared" si="31"/>
        <v>7</v>
      </c>
      <c r="F75" s="20">
        <f t="shared" si="31"/>
        <v>29.75</v>
      </c>
      <c r="G75" s="20">
        <f t="shared" si="31"/>
        <v>0</v>
      </c>
      <c r="H75" s="20">
        <f t="shared" si="31"/>
        <v>42.8</v>
      </c>
      <c r="I75" s="24">
        <f t="shared" si="31"/>
        <v>116.55</v>
      </c>
      <c r="J75" s="20">
        <v>2.26576852418861</v>
      </c>
      <c r="K75" s="24">
        <v>7.13717085119412</v>
      </c>
      <c r="L75" s="33">
        <f>SUM(L8:L13)</f>
        <v>1458902</v>
      </c>
      <c r="M75" s="33">
        <f>SUM(M8:M13)</f>
        <v>975860</v>
      </c>
      <c r="N75" s="32">
        <f>SUM(N8:N13)</f>
        <v>293944</v>
      </c>
      <c r="O75" s="33">
        <f>SUM(O8:O13)</f>
        <v>2728706</v>
      </c>
      <c r="P75" s="38">
        <f t="shared" si="11"/>
        <v>0.5973517979949672</v>
      </c>
      <c r="Q75" s="32">
        <f aca="true" t="shared" si="32" ref="Q75:Q80">O75/B75</f>
        <v>167.0977342314758</v>
      </c>
      <c r="R75" s="33">
        <f aca="true" t="shared" si="33" ref="R75:Z75">SUM(R8:R13)</f>
        <v>361253</v>
      </c>
      <c r="S75" s="32">
        <f t="shared" si="33"/>
        <v>45255</v>
      </c>
      <c r="T75" s="33">
        <f t="shared" si="33"/>
        <v>742327</v>
      </c>
      <c r="U75" s="33">
        <f t="shared" si="33"/>
        <v>115956</v>
      </c>
      <c r="V75" s="33">
        <f t="shared" si="33"/>
        <v>80084</v>
      </c>
      <c r="W75" s="33">
        <f t="shared" si="33"/>
        <v>21905</v>
      </c>
      <c r="X75" s="33">
        <f t="shared" si="33"/>
        <v>20909</v>
      </c>
      <c r="Y75" s="32">
        <f t="shared" si="33"/>
        <v>10200</v>
      </c>
      <c r="Z75" s="33">
        <f t="shared" si="33"/>
        <v>1397889</v>
      </c>
      <c r="AA75" s="38">
        <f aca="true" t="shared" si="34" ref="AA75:AA80">Z75/AG75</f>
        <v>0.3060173970912904</v>
      </c>
      <c r="AB75" s="32">
        <f aca="true" t="shared" si="35" ref="AB75:AB80">Z75/B75</f>
        <v>85.60251071647275</v>
      </c>
      <c r="AC75" s="33">
        <f aca="true" t="shared" si="36" ref="AC75:AH75">SUM(AC8:AC13)</f>
        <v>43073</v>
      </c>
      <c r="AD75" s="33">
        <f t="shared" si="36"/>
        <v>76747</v>
      </c>
      <c r="AE75" s="33">
        <f t="shared" si="36"/>
        <v>217282</v>
      </c>
      <c r="AF75" s="33">
        <f t="shared" si="36"/>
        <v>104308</v>
      </c>
      <c r="AG75" s="33">
        <f t="shared" si="36"/>
        <v>4568005</v>
      </c>
      <c r="AH75" s="32">
        <f t="shared" si="36"/>
        <v>384205</v>
      </c>
      <c r="AI75" s="38">
        <v>0.17996718479949125</v>
      </c>
      <c r="AJ75" s="32">
        <f aca="true" t="shared" si="37" ref="AJ75:AJ80">AG75/B75</f>
        <v>279.7308634415187</v>
      </c>
      <c r="AK75" s="40">
        <f>SUM(AK8:AK13)</f>
        <v>140724988</v>
      </c>
      <c r="AL75" s="33">
        <f aca="true" t="shared" si="38" ref="AL75:AL80">AK75/B75</f>
        <v>8617.574280465402</v>
      </c>
      <c r="AM75" s="53">
        <f aca="true" t="shared" si="39" ref="AM75:AM80">AG75/AK75</f>
        <v>0.03246051085113612</v>
      </c>
      <c r="AN75" s="47">
        <f>SUM(AN8:AN13)</f>
        <v>25439</v>
      </c>
      <c r="AO75" s="14">
        <f>SUM(AO8:AO13)</f>
        <v>1214181</v>
      </c>
      <c r="AP75" s="47">
        <f>SUM(AP8:AP13)</f>
        <v>18115</v>
      </c>
      <c r="AQ75" s="47">
        <f>SUM(AQ8:AQ13)</f>
        <v>772058</v>
      </c>
      <c r="AR75" s="32">
        <f aca="true" t="shared" si="40" ref="AR75:AR80">AO75/B75</f>
        <v>74.35278628291488</v>
      </c>
      <c r="AS75" s="47">
        <f>SUM(AS8:AS13)</f>
        <v>110037</v>
      </c>
      <c r="AT75" s="14">
        <f aca="true" t="shared" si="41" ref="AT75:BH75">SUM(AT8:AT13)</f>
        <v>2896889</v>
      </c>
      <c r="AU75" s="47">
        <f t="shared" si="41"/>
        <v>249</v>
      </c>
      <c r="AV75" s="14">
        <f t="shared" si="41"/>
        <v>979</v>
      </c>
      <c r="AW75" s="15">
        <f t="shared" si="41"/>
        <v>294</v>
      </c>
      <c r="AX75" s="47">
        <f t="shared" si="41"/>
        <v>4936</v>
      </c>
      <c r="AY75" s="47">
        <f t="shared" si="41"/>
        <v>1247</v>
      </c>
      <c r="AZ75" s="14">
        <f t="shared" si="41"/>
        <v>2031</v>
      </c>
      <c r="BA75" s="47">
        <f t="shared" si="41"/>
        <v>1168</v>
      </c>
      <c r="BB75" s="14">
        <f t="shared" si="41"/>
        <v>52590</v>
      </c>
      <c r="BC75" s="14">
        <f t="shared" si="41"/>
        <v>10772</v>
      </c>
      <c r="BD75" s="47">
        <f t="shared" si="41"/>
        <v>9346</v>
      </c>
      <c r="BE75" s="47">
        <f t="shared" si="41"/>
        <v>20118</v>
      </c>
      <c r="BF75" s="57">
        <f t="shared" si="41"/>
        <v>8082</v>
      </c>
      <c r="BG75" s="47">
        <f t="shared" si="41"/>
        <v>9110</v>
      </c>
      <c r="BH75" s="14">
        <f t="shared" si="41"/>
        <v>17192</v>
      </c>
      <c r="BI75" s="63">
        <f aca="true" t="shared" si="42" ref="BI75:BI80">BH75/B75</f>
        <v>1.0527862829148806</v>
      </c>
      <c r="BJ75" s="24">
        <f aca="true" t="shared" si="43" ref="BJ75:BJ80">BE75/BH75</f>
        <v>1.1701954397394136</v>
      </c>
      <c r="BK75" s="67">
        <f>SUM(BK8:BK13)</f>
        <v>253659</v>
      </c>
      <c r="BL75" s="67">
        <f aca="true" t="shared" si="44" ref="BL75:BQ75">SUM(BL8:BL13)</f>
        <v>64166</v>
      </c>
      <c r="BM75" s="47">
        <f t="shared" si="44"/>
        <v>638</v>
      </c>
      <c r="BN75" s="14">
        <f t="shared" si="44"/>
        <v>12905</v>
      </c>
      <c r="BO75" s="49">
        <f t="shared" si="44"/>
        <v>438</v>
      </c>
      <c r="BP75" s="49">
        <f t="shared" si="44"/>
        <v>44234</v>
      </c>
      <c r="BQ75" s="53">
        <f t="shared" si="44"/>
        <v>1544</v>
      </c>
    </row>
    <row r="76" spans="1:69" s="2" customFormat="1" ht="9">
      <c r="A76" s="7" t="s">
        <v>111</v>
      </c>
      <c r="B76" s="15">
        <f aca="true" t="shared" si="45" ref="B76:I76">SUM(B15:B23)</f>
        <v>91002</v>
      </c>
      <c r="C76" s="14">
        <f t="shared" si="45"/>
        <v>12</v>
      </c>
      <c r="D76" s="20">
        <f t="shared" si="45"/>
        <v>197</v>
      </c>
      <c r="E76" s="20">
        <f t="shared" si="45"/>
        <v>128</v>
      </c>
      <c r="F76" s="20">
        <f t="shared" si="45"/>
        <v>251.55</v>
      </c>
      <c r="G76" s="20">
        <f t="shared" si="45"/>
        <v>0</v>
      </c>
      <c r="H76" s="20">
        <f t="shared" si="45"/>
        <v>204.11</v>
      </c>
      <c r="I76" s="24">
        <f t="shared" si="45"/>
        <v>780.66</v>
      </c>
      <c r="J76" s="20">
        <v>2.164787587085998</v>
      </c>
      <c r="K76" s="24">
        <v>8.578492780378452</v>
      </c>
      <c r="L76" s="33">
        <f>SUM(L15:L23)</f>
        <v>8363065</v>
      </c>
      <c r="M76" s="33">
        <f>SUM(M15:M23)</f>
        <v>10432428</v>
      </c>
      <c r="N76" s="32">
        <f>SUM(N15:N23)</f>
        <v>1810499</v>
      </c>
      <c r="O76" s="33">
        <f>SUM(O15:O23)</f>
        <v>20605992</v>
      </c>
      <c r="P76" s="38">
        <f t="shared" si="11"/>
        <v>0.42085784202494503</v>
      </c>
      <c r="Q76" s="32">
        <f t="shared" si="32"/>
        <v>226.43449594514405</v>
      </c>
      <c r="R76" s="33">
        <f aca="true" t="shared" si="46" ref="R76:Z76">SUM(R15:R23)</f>
        <v>5334718</v>
      </c>
      <c r="S76" s="32">
        <f t="shared" si="46"/>
        <v>268113</v>
      </c>
      <c r="T76" s="33">
        <f t="shared" si="46"/>
        <v>11037444</v>
      </c>
      <c r="U76" s="33">
        <f t="shared" si="46"/>
        <v>4377524</v>
      </c>
      <c r="V76" s="33">
        <f t="shared" si="46"/>
        <v>524412</v>
      </c>
      <c r="W76" s="33">
        <f t="shared" si="46"/>
        <v>414449</v>
      </c>
      <c r="X76" s="33">
        <f t="shared" si="46"/>
        <v>468280</v>
      </c>
      <c r="Y76" s="32">
        <f t="shared" si="46"/>
        <v>211096</v>
      </c>
      <c r="Z76" s="33">
        <f t="shared" si="46"/>
        <v>22636036</v>
      </c>
      <c r="AA76" s="38">
        <f t="shared" si="34"/>
        <v>0.4623195652487378</v>
      </c>
      <c r="AB76" s="32">
        <f t="shared" si="35"/>
        <v>248.74218149051669</v>
      </c>
      <c r="AC76" s="33">
        <f aca="true" t="shared" si="47" ref="AC76:AH76">SUM(AC15:AC23)</f>
        <v>262271</v>
      </c>
      <c r="AD76" s="33">
        <f t="shared" si="47"/>
        <v>1751286</v>
      </c>
      <c r="AE76" s="33">
        <f t="shared" si="47"/>
        <v>1751899</v>
      </c>
      <c r="AF76" s="33">
        <f t="shared" si="47"/>
        <v>1954398</v>
      </c>
      <c r="AG76" s="33">
        <f t="shared" si="47"/>
        <v>48961882</v>
      </c>
      <c r="AH76" s="32">
        <f t="shared" si="47"/>
        <v>1298744</v>
      </c>
      <c r="AI76" s="38">
        <v>0.3148361004587201</v>
      </c>
      <c r="AJ76" s="32">
        <f t="shared" si="37"/>
        <v>538.0308344871542</v>
      </c>
      <c r="AK76" s="40">
        <f>SUM(AK15:AK23)</f>
        <v>1946076347</v>
      </c>
      <c r="AL76" s="33">
        <f t="shared" si="38"/>
        <v>21384.984362981035</v>
      </c>
      <c r="AM76" s="53">
        <f t="shared" si="39"/>
        <v>0.025159281173874726</v>
      </c>
      <c r="AN76" s="47">
        <f>SUM(AN15:AN23)</f>
        <v>243539</v>
      </c>
      <c r="AO76" s="14">
        <f>SUM(AO15:AO23)</f>
        <v>8421408</v>
      </c>
      <c r="AP76" s="47">
        <f>SUM(AP15:AP23)</f>
        <v>112219</v>
      </c>
      <c r="AQ76" s="47">
        <f>SUM(AQ15:AQ23)</f>
        <v>3237995</v>
      </c>
      <c r="AR76" s="32">
        <f t="shared" si="40"/>
        <v>92.54091118876508</v>
      </c>
      <c r="AS76" s="47">
        <f>SUM(AS15:AS23)</f>
        <v>420024</v>
      </c>
      <c r="AT76" s="14">
        <f aca="true" t="shared" si="48" ref="AT76:BH76">SUM(AT15:AT23)</f>
        <v>12510316</v>
      </c>
      <c r="AU76" s="47">
        <f t="shared" si="48"/>
        <v>927</v>
      </c>
      <c r="AV76" s="14">
        <f t="shared" si="48"/>
        <v>6142</v>
      </c>
      <c r="AW76" s="15">
        <f t="shared" si="48"/>
        <v>739</v>
      </c>
      <c r="AX76" s="47">
        <f t="shared" si="48"/>
        <v>65470</v>
      </c>
      <c r="AY76" s="47">
        <f t="shared" si="48"/>
        <v>1637</v>
      </c>
      <c r="AZ76" s="14">
        <f t="shared" si="48"/>
        <v>2468</v>
      </c>
      <c r="BA76" s="47">
        <f t="shared" si="48"/>
        <v>3247</v>
      </c>
      <c r="BB76" s="14">
        <f t="shared" si="48"/>
        <v>148572</v>
      </c>
      <c r="BC76" s="14">
        <f t="shared" si="48"/>
        <v>37302</v>
      </c>
      <c r="BD76" s="47">
        <f t="shared" si="48"/>
        <v>75070</v>
      </c>
      <c r="BE76" s="47">
        <f t="shared" si="48"/>
        <v>112372</v>
      </c>
      <c r="BF76" s="57">
        <f t="shared" si="48"/>
        <v>49115</v>
      </c>
      <c r="BG76" s="47">
        <f t="shared" si="48"/>
        <v>134841</v>
      </c>
      <c r="BH76" s="14">
        <f t="shared" si="48"/>
        <v>183956</v>
      </c>
      <c r="BI76" s="63">
        <f t="shared" si="42"/>
        <v>2.0214500780202633</v>
      </c>
      <c r="BJ76" s="24">
        <f t="shared" si="43"/>
        <v>0.6108634673508883</v>
      </c>
      <c r="BK76" s="67">
        <f>SUM(BK15:BK23)</f>
        <v>2307835</v>
      </c>
      <c r="BL76" s="67">
        <f aca="true" t="shared" si="49" ref="BL76:BQ76">SUM(BL15:BL23)</f>
        <v>219052</v>
      </c>
      <c r="BM76" s="47">
        <f t="shared" si="49"/>
        <v>3775</v>
      </c>
      <c r="BN76" s="14">
        <f t="shared" si="49"/>
        <v>33548</v>
      </c>
      <c r="BO76" s="49">
        <f t="shared" si="49"/>
        <v>768</v>
      </c>
      <c r="BP76" s="49">
        <f t="shared" si="49"/>
        <v>92468</v>
      </c>
      <c r="BQ76" s="53">
        <f t="shared" si="49"/>
        <v>20185</v>
      </c>
    </row>
    <row r="77" spans="1:69" s="2" customFormat="1" ht="9">
      <c r="A77" s="7" t="s">
        <v>113</v>
      </c>
      <c r="B77" s="15">
        <f aca="true" t="shared" si="50" ref="B77:I77">SUM(B25:B38)</f>
        <v>32610</v>
      </c>
      <c r="C77" s="14">
        <f t="shared" si="50"/>
        <v>5</v>
      </c>
      <c r="D77" s="20">
        <f t="shared" si="50"/>
        <v>22.17</v>
      </c>
      <c r="E77" s="20">
        <f t="shared" si="50"/>
        <v>14.25</v>
      </c>
      <c r="F77" s="20">
        <f t="shared" si="50"/>
        <v>37.5</v>
      </c>
      <c r="G77" s="20">
        <f t="shared" si="50"/>
        <v>0</v>
      </c>
      <c r="H77" s="20">
        <f t="shared" si="50"/>
        <v>22.950000000000003</v>
      </c>
      <c r="I77" s="24">
        <f t="shared" si="50"/>
        <v>96.86999999999999</v>
      </c>
      <c r="J77" s="20">
        <v>0.6039226368836829</v>
      </c>
      <c r="K77" s="24">
        <v>2.638790520294197</v>
      </c>
      <c r="L77" s="33">
        <f>SUM(L25:L38)</f>
        <v>1162192</v>
      </c>
      <c r="M77" s="33">
        <f>SUM(M25:M38)</f>
        <v>977325</v>
      </c>
      <c r="N77" s="32">
        <f>SUM(N25:N38)</f>
        <v>126337</v>
      </c>
      <c r="O77" s="33">
        <f>SUM(O25:O38)</f>
        <v>2265854</v>
      </c>
      <c r="P77" s="38">
        <f t="shared" si="11"/>
        <v>0.6685319496839759</v>
      </c>
      <c r="Q77" s="32">
        <f t="shared" si="32"/>
        <v>69.48340999693346</v>
      </c>
      <c r="R77" s="33">
        <f>SUM(R25:R38)</f>
        <v>264038</v>
      </c>
      <c r="S77" s="32">
        <f>SUM(S25:S38)</f>
        <v>50436</v>
      </c>
      <c r="T77" s="33">
        <f>SUM(T25:T38)</f>
        <v>240186</v>
      </c>
      <c r="U77" s="33">
        <f aca="true" t="shared" si="51" ref="U77:Z77">SUM(U25:U38)</f>
        <v>86383</v>
      </c>
      <c r="V77" s="33">
        <f t="shared" si="51"/>
        <v>37738</v>
      </c>
      <c r="W77" s="33">
        <f t="shared" si="51"/>
        <v>8387</v>
      </c>
      <c r="X77" s="33">
        <f t="shared" si="51"/>
        <v>5918</v>
      </c>
      <c r="Y77" s="32">
        <f t="shared" si="51"/>
        <v>8406</v>
      </c>
      <c r="Z77" s="33">
        <f t="shared" si="51"/>
        <v>701492</v>
      </c>
      <c r="AA77" s="38">
        <f t="shared" si="34"/>
        <v>0.20697265333411224</v>
      </c>
      <c r="AB77" s="32">
        <f t="shared" si="35"/>
        <v>21.511560870898496</v>
      </c>
      <c r="AC77" s="33">
        <f aca="true" t="shared" si="52" ref="AC77:AH77">SUM(AC25:AC38)</f>
        <v>13760</v>
      </c>
      <c r="AD77" s="33">
        <f t="shared" si="52"/>
        <v>41527</v>
      </c>
      <c r="AE77" s="33">
        <f t="shared" si="52"/>
        <v>206915</v>
      </c>
      <c r="AF77" s="33">
        <f t="shared" si="52"/>
        <v>159750</v>
      </c>
      <c r="AG77" s="33">
        <f t="shared" si="52"/>
        <v>3389298</v>
      </c>
      <c r="AH77" s="32">
        <f t="shared" si="52"/>
        <v>346769</v>
      </c>
      <c r="AI77" s="38">
        <v>0.09635299109137055</v>
      </c>
      <c r="AJ77" s="32">
        <f t="shared" si="37"/>
        <v>103.9343146274149</v>
      </c>
      <c r="AK77" s="40">
        <f>SUM(AK25:AK38)</f>
        <v>237705579</v>
      </c>
      <c r="AL77" s="33">
        <f t="shared" si="38"/>
        <v>7289.3461821527135</v>
      </c>
      <c r="AM77" s="53">
        <f t="shared" si="39"/>
        <v>0.014258386421801232</v>
      </c>
      <c r="AN77" s="47">
        <f>SUM(AN25:AN38)</f>
        <v>9259</v>
      </c>
      <c r="AO77" s="14">
        <f>SUM(AO25:AO38)</f>
        <v>415605</v>
      </c>
      <c r="AP77" s="47">
        <f>SUM(AP25:AP38)</f>
        <v>8816</v>
      </c>
      <c r="AQ77" s="47">
        <f>SUM(AQ25:AQ38)</f>
        <v>408856</v>
      </c>
      <c r="AR77" s="32">
        <f t="shared" si="40"/>
        <v>12.744710211591537</v>
      </c>
      <c r="AS77" s="47">
        <f>SUM(AS25:AS38)</f>
        <v>40044</v>
      </c>
      <c r="AT77" s="14">
        <f aca="true" t="shared" si="53" ref="AT77:BH77">SUM(AT25:AT38)</f>
        <v>248440</v>
      </c>
      <c r="AU77" s="47">
        <f t="shared" si="53"/>
        <v>41</v>
      </c>
      <c r="AV77" s="14">
        <f t="shared" si="53"/>
        <v>161</v>
      </c>
      <c r="AW77" s="15">
        <f t="shared" si="53"/>
        <v>422</v>
      </c>
      <c r="AX77" s="47">
        <f t="shared" si="53"/>
        <v>3598</v>
      </c>
      <c r="AY77" s="47">
        <f t="shared" si="53"/>
        <v>375</v>
      </c>
      <c r="AZ77" s="14">
        <f t="shared" si="53"/>
        <v>403</v>
      </c>
      <c r="BA77" s="47">
        <f t="shared" si="53"/>
        <v>2303</v>
      </c>
      <c r="BB77" s="14">
        <f t="shared" si="53"/>
        <v>45986</v>
      </c>
      <c r="BC77" s="14">
        <f t="shared" si="53"/>
        <v>3902</v>
      </c>
      <c r="BD77" s="47">
        <f t="shared" si="53"/>
        <v>866</v>
      </c>
      <c r="BE77" s="47">
        <f t="shared" si="53"/>
        <v>4768</v>
      </c>
      <c r="BF77" s="57">
        <f t="shared" si="53"/>
        <v>2677</v>
      </c>
      <c r="BG77" s="47">
        <f t="shared" si="53"/>
        <v>1680</v>
      </c>
      <c r="BH77" s="14">
        <f t="shared" si="53"/>
        <v>4357</v>
      </c>
      <c r="BI77" s="63">
        <f t="shared" si="42"/>
        <v>0.13360932229377492</v>
      </c>
      <c r="BJ77" s="24">
        <f t="shared" si="43"/>
        <v>1.0943309616708745</v>
      </c>
      <c r="BK77" s="67">
        <f>SUM(BK25:BK38)</f>
        <v>225157</v>
      </c>
      <c r="BL77" s="67">
        <f aca="true" t="shared" si="54" ref="BL77:BQ77">SUM(BL25:BL38)</f>
        <v>26072</v>
      </c>
      <c r="BM77" s="47">
        <f t="shared" si="54"/>
        <v>701</v>
      </c>
      <c r="BN77" s="14">
        <f t="shared" si="54"/>
        <v>11832</v>
      </c>
      <c r="BO77" s="49">
        <f t="shared" si="54"/>
        <v>852</v>
      </c>
      <c r="BP77" s="49">
        <f t="shared" si="54"/>
        <v>20337</v>
      </c>
      <c r="BQ77" s="53">
        <f t="shared" si="54"/>
        <v>2046</v>
      </c>
    </row>
    <row r="78" spans="1:69" s="2" customFormat="1" ht="9">
      <c r="A78" s="7" t="s">
        <v>115</v>
      </c>
      <c r="B78" s="15">
        <f aca="true" t="shared" si="55" ref="B78:I78">SUM(B40:B47)</f>
        <v>18625</v>
      </c>
      <c r="C78" s="14">
        <f t="shared" si="55"/>
        <v>4</v>
      </c>
      <c r="D78" s="20">
        <f t="shared" si="55"/>
        <v>49.85</v>
      </c>
      <c r="E78" s="20">
        <f t="shared" si="55"/>
        <v>11.25</v>
      </c>
      <c r="F78" s="20">
        <f t="shared" si="55"/>
        <v>76.4</v>
      </c>
      <c r="G78" s="20">
        <f t="shared" si="55"/>
        <v>0</v>
      </c>
      <c r="H78" s="20">
        <f t="shared" si="55"/>
        <v>54.42999999999999</v>
      </c>
      <c r="I78" s="24">
        <f t="shared" si="55"/>
        <v>191.93</v>
      </c>
      <c r="J78" s="20">
        <v>2.6765100671140942</v>
      </c>
      <c r="K78" s="24">
        <v>10.30496644295302</v>
      </c>
      <c r="L78" s="33">
        <f>SUM(L40:L47)</f>
        <v>2606742</v>
      </c>
      <c r="M78" s="33">
        <f>SUM(M40:M47)</f>
        <v>1320440</v>
      </c>
      <c r="N78" s="32">
        <f>SUM(N40:N47)</f>
        <v>486796</v>
      </c>
      <c r="O78" s="33">
        <f>SUM(O40:O47)</f>
        <v>4413978</v>
      </c>
      <c r="P78" s="38">
        <f t="shared" si="11"/>
        <v>0.42484711587623275</v>
      </c>
      <c r="Q78" s="32">
        <f t="shared" si="32"/>
        <v>236.99210738255033</v>
      </c>
      <c r="R78" s="33">
        <f>SUM(R40:R47)</f>
        <v>1414238</v>
      </c>
      <c r="S78" s="32">
        <f>SUM(S40:S47)</f>
        <v>106714</v>
      </c>
      <c r="T78" s="33">
        <f>SUM(T40:T47)</f>
        <v>2107502</v>
      </c>
      <c r="U78" s="33">
        <f aca="true" t="shared" si="56" ref="U78:Z78">SUM(U40:U47)</f>
        <v>342150</v>
      </c>
      <c r="V78" s="33">
        <f t="shared" si="56"/>
        <v>57985</v>
      </c>
      <c r="W78" s="33">
        <f t="shared" si="56"/>
        <v>39698</v>
      </c>
      <c r="X78" s="33">
        <f t="shared" si="56"/>
        <v>79908</v>
      </c>
      <c r="Y78" s="32">
        <f t="shared" si="56"/>
        <v>51507</v>
      </c>
      <c r="Z78" s="33">
        <f t="shared" si="56"/>
        <v>4199702</v>
      </c>
      <c r="AA78" s="38">
        <f t="shared" si="34"/>
        <v>0.40422296672970426</v>
      </c>
      <c r="AB78" s="32">
        <f t="shared" si="35"/>
        <v>225.487355704698</v>
      </c>
      <c r="AC78" s="33">
        <f aca="true" t="shared" si="57" ref="AC78:AH78">SUM(AC40:AC47)</f>
        <v>379558</v>
      </c>
      <c r="AD78" s="33">
        <f t="shared" si="57"/>
        <v>641857</v>
      </c>
      <c r="AE78" s="33">
        <f t="shared" si="57"/>
        <v>330577</v>
      </c>
      <c r="AF78" s="33">
        <f t="shared" si="57"/>
        <v>423896</v>
      </c>
      <c r="AG78" s="33">
        <f t="shared" si="57"/>
        <v>10389568</v>
      </c>
      <c r="AH78" s="32">
        <f t="shared" si="57"/>
        <v>678961</v>
      </c>
      <c r="AI78" s="38">
        <v>0.23577996698226528</v>
      </c>
      <c r="AJ78" s="32">
        <f t="shared" si="37"/>
        <v>557.8291543624161</v>
      </c>
      <c r="AK78" s="40">
        <f>SUM(AK40:AK47)</f>
        <v>280776072</v>
      </c>
      <c r="AL78" s="33">
        <f t="shared" si="38"/>
        <v>15075.22534228188</v>
      </c>
      <c r="AM78" s="53">
        <f t="shared" si="39"/>
        <v>0.03700303920485076</v>
      </c>
      <c r="AN78" s="47">
        <f>SUM(AN40:AN47)</f>
        <v>46285</v>
      </c>
      <c r="AO78" s="14">
        <f>SUM(AO40:AO47)</f>
        <v>2396626</v>
      </c>
      <c r="AP78" s="47">
        <f>SUM(AP40:AP47)</f>
        <v>18407</v>
      </c>
      <c r="AQ78" s="47">
        <f>SUM(AQ40:AQ47)</f>
        <v>422885</v>
      </c>
      <c r="AR78" s="32">
        <f t="shared" si="40"/>
        <v>128.67790604026845</v>
      </c>
      <c r="AS78" s="47">
        <f>SUM(AS40:AS47)</f>
        <v>76733</v>
      </c>
      <c r="AT78" s="14">
        <f aca="true" t="shared" si="58" ref="AT78:BH78">SUM(AT40:AT47)</f>
        <v>1787030</v>
      </c>
      <c r="AU78" s="47">
        <f t="shared" si="58"/>
        <v>78</v>
      </c>
      <c r="AV78" s="14">
        <f t="shared" si="58"/>
        <v>1699</v>
      </c>
      <c r="AW78" s="15">
        <f t="shared" si="58"/>
        <v>287</v>
      </c>
      <c r="AX78" s="47">
        <f t="shared" si="58"/>
        <v>14901</v>
      </c>
      <c r="AY78" s="47">
        <f t="shared" si="58"/>
        <v>370</v>
      </c>
      <c r="AZ78" s="14">
        <f t="shared" si="58"/>
        <v>7033</v>
      </c>
      <c r="BA78" s="47">
        <f t="shared" si="58"/>
        <v>1672</v>
      </c>
      <c r="BB78" s="14">
        <f t="shared" si="58"/>
        <v>141484</v>
      </c>
      <c r="BC78" s="14">
        <f t="shared" si="58"/>
        <v>12095</v>
      </c>
      <c r="BD78" s="47">
        <f t="shared" si="58"/>
        <v>4994</v>
      </c>
      <c r="BE78" s="47">
        <f t="shared" si="58"/>
        <v>17089</v>
      </c>
      <c r="BF78" s="57">
        <f t="shared" si="58"/>
        <v>11437</v>
      </c>
      <c r="BG78" s="47">
        <f t="shared" si="58"/>
        <v>3452</v>
      </c>
      <c r="BH78" s="14">
        <f t="shared" si="58"/>
        <v>14889</v>
      </c>
      <c r="BI78" s="63">
        <f t="shared" si="42"/>
        <v>0.7994093959731544</v>
      </c>
      <c r="BJ78" s="24">
        <f t="shared" si="43"/>
        <v>1.1477600913426018</v>
      </c>
      <c r="BK78" s="67">
        <f>SUM(BK40:BK47)</f>
        <v>413992</v>
      </c>
      <c r="BL78" s="67">
        <f aca="true" t="shared" si="59" ref="BL78:BQ78">SUM(BL40:BL47)</f>
        <v>75560</v>
      </c>
      <c r="BM78" s="47">
        <f t="shared" si="59"/>
        <v>1060</v>
      </c>
      <c r="BN78" s="14">
        <f t="shared" si="59"/>
        <v>17456</v>
      </c>
      <c r="BO78" s="49">
        <f t="shared" si="59"/>
        <v>646</v>
      </c>
      <c r="BP78" s="49">
        <f t="shared" si="59"/>
        <v>29150</v>
      </c>
      <c r="BQ78" s="53">
        <f t="shared" si="59"/>
        <v>2118</v>
      </c>
    </row>
    <row r="79" spans="1:69" s="2" customFormat="1" ht="9">
      <c r="A79" s="7" t="s">
        <v>116</v>
      </c>
      <c r="B79" s="15">
        <f>SUM(B49:B68)</f>
        <v>11315</v>
      </c>
      <c r="C79" s="14">
        <f aca="true" t="shared" si="60" ref="C79:I79">SUM(C49:C69)</f>
        <v>1</v>
      </c>
      <c r="D79" s="20">
        <f t="shared" si="60"/>
        <v>11.25</v>
      </c>
      <c r="E79" s="20">
        <f t="shared" si="60"/>
        <v>7.3</v>
      </c>
      <c r="F79" s="20">
        <f t="shared" si="60"/>
        <v>5.65</v>
      </c>
      <c r="G79" s="20">
        <f t="shared" si="60"/>
        <v>1</v>
      </c>
      <c r="H79" s="20">
        <f t="shared" si="60"/>
        <v>17.1</v>
      </c>
      <c r="I79" s="24">
        <f t="shared" si="60"/>
        <v>42.3</v>
      </c>
      <c r="J79" s="20">
        <v>0.9942554131683605</v>
      </c>
      <c r="K79" s="24">
        <v>3.7384003535130352</v>
      </c>
      <c r="L79" s="33">
        <f>SUM(L49:L69)</f>
        <v>484135</v>
      </c>
      <c r="M79" s="33">
        <f>SUM(M49:M69)</f>
        <v>118747</v>
      </c>
      <c r="N79" s="32">
        <f>SUM(N49:N69)</f>
        <v>134175</v>
      </c>
      <c r="O79" s="33">
        <f>SUM(O49:O69)</f>
        <v>737057</v>
      </c>
      <c r="P79" s="38">
        <f t="shared" si="11"/>
        <v>0.6677105820772075</v>
      </c>
      <c r="Q79" s="32">
        <f t="shared" si="32"/>
        <v>65.13981440565621</v>
      </c>
      <c r="R79" s="33">
        <f>SUM(R49:R69)</f>
        <v>132625</v>
      </c>
      <c r="S79" s="32">
        <f>SUM(S49:S69)</f>
        <v>8655</v>
      </c>
      <c r="T79" s="33">
        <f>SUM(T49:T69)</f>
        <v>55208</v>
      </c>
      <c r="U79" s="33">
        <f aca="true" t="shared" si="61" ref="U79:Z79">SUM(U49:U69)</f>
        <v>37176</v>
      </c>
      <c r="V79" s="33">
        <f t="shared" si="61"/>
        <v>21820</v>
      </c>
      <c r="W79" s="33">
        <f t="shared" si="61"/>
        <v>3425</v>
      </c>
      <c r="X79" s="33">
        <f t="shared" si="61"/>
        <v>8175</v>
      </c>
      <c r="Y79" s="32">
        <f t="shared" si="61"/>
        <v>5854</v>
      </c>
      <c r="Z79" s="33">
        <f t="shared" si="61"/>
        <v>272938</v>
      </c>
      <c r="AA79" s="38">
        <f t="shared" si="34"/>
        <v>0.24725847641497042</v>
      </c>
      <c r="AB79" s="32">
        <f t="shared" si="35"/>
        <v>24.121785240830757</v>
      </c>
      <c r="AC79" s="33">
        <f aca="true" t="shared" si="62" ref="AC79:AH79">SUM(AC49:AC69)</f>
        <v>31600</v>
      </c>
      <c r="AD79" s="33">
        <f t="shared" si="62"/>
        <v>45699</v>
      </c>
      <c r="AE79" s="33">
        <f t="shared" si="62"/>
        <v>4170</v>
      </c>
      <c r="AF79" s="33">
        <f t="shared" si="62"/>
        <v>12393</v>
      </c>
      <c r="AG79" s="33">
        <f t="shared" si="62"/>
        <v>1103857</v>
      </c>
      <c r="AH79" s="32">
        <f t="shared" si="62"/>
        <v>6880</v>
      </c>
      <c r="AI79" s="38">
        <v>0.08369199996013976</v>
      </c>
      <c r="AJ79" s="32">
        <f t="shared" si="37"/>
        <v>97.55695978789218</v>
      </c>
      <c r="AK79" s="40">
        <f>SUM(AK49:AK69)</f>
        <v>71063678</v>
      </c>
      <c r="AL79" s="33">
        <f t="shared" si="38"/>
        <v>6280.484136102519</v>
      </c>
      <c r="AM79" s="53">
        <f t="shared" si="39"/>
        <v>0.015533350243988216</v>
      </c>
      <c r="AN79" s="47">
        <f>SUM(AN49:AN69)</f>
        <v>3358</v>
      </c>
      <c r="AO79" s="14">
        <f>SUM(AO49:AO69)</f>
        <v>63543</v>
      </c>
      <c r="AP79" s="47">
        <f>SUM(AP49:AP69)</f>
        <v>2785</v>
      </c>
      <c r="AQ79" s="47">
        <f>SUM(AQ49:AQ69)</f>
        <v>57140</v>
      </c>
      <c r="AR79" s="32">
        <f t="shared" si="40"/>
        <v>5.615819708351745</v>
      </c>
      <c r="AS79" s="47">
        <f>SUM(AS49:AS69)</f>
        <v>0</v>
      </c>
      <c r="AT79" s="14">
        <f aca="true" t="shared" si="63" ref="AT79:BH79">SUM(AT49:AT69)</f>
        <v>3000</v>
      </c>
      <c r="AU79" s="47">
        <f t="shared" si="63"/>
        <v>49</v>
      </c>
      <c r="AV79" s="14">
        <f t="shared" si="63"/>
        <v>125</v>
      </c>
      <c r="AW79" s="15">
        <f t="shared" si="63"/>
        <v>195</v>
      </c>
      <c r="AX79" s="47">
        <f t="shared" si="63"/>
        <v>1457</v>
      </c>
      <c r="AY79" s="47">
        <f t="shared" si="63"/>
        <v>7432</v>
      </c>
      <c r="AZ79" s="14">
        <f t="shared" si="63"/>
        <v>7437</v>
      </c>
      <c r="BA79" s="47">
        <f t="shared" si="63"/>
        <v>1708</v>
      </c>
      <c r="BB79" s="14">
        <f t="shared" si="63"/>
        <v>4095</v>
      </c>
      <c r="BC79" s="14">
        <f t="shared" si="63"/>
        <v>6</v>
      </c>
      <c r="BD79" s="47">
        <f t="shared" si="63"/>
        <v>10</v>
      </c>
      <c r="BE79" s="47">
        <f t="shared" si="63"/>
        <v>16</v>
      </c>
      <c r="BF79" s="57">
        <f t="shared" si="63"/>
        <v>185</v>
      </c>
      <c r="BG79" s="47">
        <f t="shared" si="63"/>
        <v>400</v>
      </c>
      <c r="BH79" s="14">
        <f t="shared" si="63"/>
        <v>585</v>
      </c>
      <c r="BI79" s="63">
        <f t="shared" si="42"/>
        <v>0.05170128148475475</v>
      </c>
      <c r="BJ79" s="24">
        <f t="shared" si="43"/>
        <v>0.02735042735042735</v>
      </c>
      <c r="BK79" s="67">
        <f>SUM(BK49:BK69)</f>
        <v>80025</v>
      </c>
      <c r="BL79" s="67">
        <f aca="true" t="shared" si="64" ref="BL79:BQ79">SUM(BL49:BL69)</f>
        <v>7984</v>
      </c>
      <c r="BM79" s="47">
        <f t="shared" si="64"/>
        <v>336</v>
      </c>
      <c r="BN79" s="14">
        <f t="shared" si="64"/>
        <v>5797</v>
      </c>
      <c r="BO79" s="49">
        <f t="shared" si="64"/>
        <v>1240</v>
      </c>
      <c r="BP79" s="49">
        <f t="shared" si="64"/>
        <v>5866</v>
      </c>
      <c r="BQ79" s="53">
        <f t="shared" si="64"/>
        <v>940</v>
      </c>
    </row>
    <row r="80" spans="1:69" s="2" customFormat="1" ht="9">
      <c r="A80" s="7" t="s">
        <v>118</v>
      </c>
      <c r="B80" s="15">
        <f>SUM(B71:B73)</f>
        <v>1287</v>
      </c>
      <c r="C80" s="14">
        <v>0</v>
      </c>
      <c r="D80" s="20">
        <f aca="true" t="shared" si="65" ref="D80:I80">SUM(D71:D73)</f>
        <v>8</v>
      </c>
      <c r="E80" s="20">
        <f t="shared" si="65"/>
        <v>0</v>
      </c>
      <c r="F80" s="20">
        <f t="shared" si="65"/>
        <v>9</v>
      </c>
      <c r="G80" s="20">
        <f t="shared" si="65"/>
        <v>0</v>
      </c>
      <c r="H80" s="20">
        <f t="shared" si="65"/>
        <v>5.8</v>
      </c>
      <c r="I80" s="24">
        <f t="shared" si="65"/>
        <v>22.8</v>
      </c>
      <c r="J80" s="20">
        <v>6.216006216006217</v>
      </c>
      <c r="K80" s="24">
        <v>17.715617715617718</v>
      </c>
      <c r="L80" s="33">
        <f>SUM(L71:L73)</f>
        <v>304741</v>
      </c>
      <c r="M80" s="33">
        <f>SUM(M71:M73)</f>
        <v>138718</v>
      </c>
      <c r="N80" s="32">
        <f>SUM(N71:N73)</f>
        <v>51627</v>
      </c>
      <c r="O80" s="33">
        <f>SUM(O71:O73)</f>
        <v>495086</v>
      </c>
      <c r="P80" s="38">
        <f t="shared" si="11"/>
        <v>0.557461479910101</v>
      </c>
      <c r="Q80" s="32">
        <f t="shared" si="32"/>
        <v>384.6822066822067</v>
      </c>
      <c r="R80" s="33">
        <f>SUM(R71:R73)</f>
        <v>185823</v>
      </c>
      <c r="S80" s="32">
        <f>SUM(S71:S73)</f>
        <v>1099</v>
      </c>
      <c r="T80" s="33">
        <f>SUM(T71:T73)</f>
        <v>63023</v>
      </c>
      <c r="U80" s="33">
        <f aca="true" t="shared" si="66" ref="U80:Z80">SUM(U71:U73)</f>
        <v>0</v>
      </c>
      <c r="V80" s="33">
        <f t="shared" si="66"/>
        <v>1673</v>
      </c>
      <c r="W80" s="33">
        <f t="shared" si="66"/>
        <v>229</v>
      </c>
      <c r="X80" s="33">
        <f t="shared" si="66"/>
        <v>7040</v>
      </c>
      <c r="Y80" s="32">
        <f t="shared" si="66"/>
        <v>60</v>
      </c>
      <c r="Z80" s="33">
        <f t="shared" si="66"/>
        <v>258947</v>
      </c>
      <c r="AA80" s="38">
        <f t="shared" si="34"/>
        <v>0.29157152058083025</v>
      </c>
      <c r="AB80" s="32">
        <f t="shared" si="35"/>
        <v>201.2020202020202</v>
      </c>
      <c r="AC80" s="33">
        <f aca="true" t="shared" si="67" ref="AC80:AH80">SUM(AC71:AC73)</f>
        <v>3376</v>
      </c>
      <c r="AD80" s="33">
        <f t="shared" si="67"/>
        <v>46885</v>
      </c>
      <c r="AE80" s="33">
        <f t="shared" si="67"/>
        <v>30417</v>
      </c>
      <c r="AF80" s="33">
        <f t="shared" si="67"/>
        <v>53397</v>
      </c>
      <c r="AG80" s="33">
        <f t="shared" si="67"/>
        <v>888108</v>
      </c>
      <c r="AH80" s="32">
        <f t="shared" si="67"/>
        <v>91938</v>
      </c>
      <c r="AI80" s="38">
        <v>0.07096321618541888</v>
      </c>
      <c r="AJ80" s="32">
        <f t="shared" si="37"/>
        <v>690.060606060606</v>
      </c>
      <c r="AK80" s="40">
        <f>SUM(AK71:AK73)</f>
        <v>14587414</v>
      </c>
      <c r="AL80" s="33">
        <f t="shared" si="38"/>
        <v>11334.432012432013</v>
      </c>
      <c r="AM80" s="53">
        <f t="shared" si="39"/>
        <v>0.06088179851480187</v>
      </c>
      <c r="AN80" s="47">
        <f>SUM(AN71:AN73)</f>
        <v>14452</v>
      </c>
      <c r="AO80" s="14">
        <f>SUM(AO71:AO73)</f>
        <v>389874</v>
      </c>
      <c r="AP80" s="47">
        <f>SUM(AP71:AP73)</f>
        <v>12279</v>
      </c>
      <c r="AQ80" s="47">
        <f>SUM(AQ71:AQ73)</f>
        <v>188375</v>
      </c>
      <c r="AR80" s="32">
        <f t="shared" si="40"/>
        <v>302.9324009324009</v>
      </c>
      <c r="AS80" s="47">
        <f>SUM(AS71:AS73)</f>
        <v>477</v>
      </c>
      <c r="AT80" s="14">
        <f aca="true" t="shared" si="68" ref="AT80:BH80">SUM(AT71:AT73)</f>
        <v>69372</v>
      </c>
      <c r="AU80" s="47">
        <f t="shared" si="68"/>
        <v>12</v>
      </c>
      <c r="AV80" s="14">
        <f t="shared" si="68"/>
        <v>30</v>
      </c>
      <c r="AW80" s="15">
        <f t="shared" si="68"/>
        <v>29</v>
      </c>
      <c r="AX80" s="47">
        <f t="shared" si="68"/>
        <v>1649</v>
      </c>
      <c r="AY80" s="47">
        <f t="shared" si="68"/>
        <v>0</v>
      </c>
      <c r="AZ80" s="14">
        <f t="shared" si="68"/>
        <v>0</v>
      </c>
      <c r="BA80" s="47">
        <f t="shared" si="68"/>
        <v>480</v>
      </c>
      <c r="BB80" s="14">
        <f t="shared" si="68"/>
        <v>8438</v>
      </c>
      <c r="BC80" s="14">
        <f t="shared" si="68"/>
        <v>2341</v>
      </c>
      <c r="BD80" s="47">
        <f t="shared" si="68"/>
        <v>0</v>
      </c>
      <c r="BE80" s="47">
        <f t="shared" si="68"/>
        <v>2341</v>
      </c>
      <c r="BF80" s="57">
        <f t="shared" si="68"/>
        <v>458</v>
      </c>
      <c r="BG80" s="47">
        <f t="shared" si="68"/>
        <v>15</v>
      </c>
      <c r="BH80" s="14">
        <f t="shared" si="68"/>
        <v>473</v>
      </c>
      <c r="BI80" s="63">
        <f t="shared" si="42"/>
        <v>0.36752136752136755</v>
      </c>
      <c r="BJ80" s="24">
        <f t="shared" si="43"/>
        <v>4.949260042283298</v>
      </c>
      <c r="BK80" s="67">
        <f>SUM(BK71:BK73)</f>
        <v>85200</v>
      </c>
      <c r="BL80" s="67">
        <f aca="true" t="shared" si="69" ref="BL80:BQ80">SUM(BL71:BL73)</f>
        <v>9379</v>
      </c>
      <c r="BM80" s="47">
        <f t="shared" si="69"/>
        <v>127</v>
      </c>
      <c r="BN80" s="14">
        <f t="shared" si="69"/>
        <v>1417</v>
      </c>
      <c r="BO80" s="49">
        <f t="shared" si="69"/>
        <v>224</v>
      </c>
      <c r="BP80" s="49">
        <f t="shared" si="69"/>
        <v>5366</v>
      </c>
      <c r="BQ80" s="53">
        <f t="shared" si="69"/>
        <v>261</v>
      </c>
    </row>
  </sheetData>
  <mergeCells count="21">
    <mergeCell ref="BD3:BE3"/>
    <mergeCell ref="AC2:AJ2"/>
    <mergeCell ref="BC2:BJ2"/>
    <mergeCell ref="T2:Y2"/>
    <mergeCell ref="BM2:BN2"/>
    <mergeCell ref="BO2:BQ2"/>
    <mergeCell ref="AS2:AT2"/>
    <mergeCell ref="AU2:AV2"/>
    <mergeCell ref="BA2:BB2"/>
    <mergeCell ref="AK2:AR2"/>
    <mergeCell ref="AW2:AZ2"/>
    <mergeCell ref="BK2:BL2"/>
    <mergeCell ref="D2:K2"/>
    <mergeCell ref="J3:K3"/>
    <mergeCell ref="L3:N3"/>
    <mergeCell ref="O3:Q3"/>
    <mergeCell ref="L2:Q2"/>
    <mergeCell ref="R3:S3"/>
    <mergeCell ref="T3:U3"/>
    <mergeCell ref="Z2:AB2"/>
    <mergeCell ref="R2:S2"/>
  </mergeCells>
  <printOptions/>
  <pageMargins left="0.5" right="0.25" top="0.25" bottom="0.25" header="0.5" footer="0.5"/>
  <pageSetup horizontalDpi="300" verticalDpi="300" orientation="landscape" scale="93" r:id="rId1"/>
  <headerFooter alignWithMargins="0">
    <oddHeader>&amp;C&amp;"Arial,Bold"&amp;8COLORADO ACADEMIC LIBRARY STATISTICS 1998</oddHeader>
  </headerFooter>
  <colBreaks count="4" manualBreakCount="4">
    <brk id="11" max="65535" man="1"/>
    <brk id="28" max="65535" man="1"/>
    <brk id="54" max="78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Kolman-Weber_M</dc:creator>
  <cp:keywords/>
  <dc:description/>
  <cp:lastModifiedBy>lietzau_z</cp:lastModifiedBy>
  <cp:lastPrinted>2005-09-29T17:08:42Z</cp:lastPrinted>
  <dcterms:created xsi:type="dcterms:W3CDTF">2005-08-25T19:24:52Z</dcterms:created>
  <dcterms:modified xsi:type="dcterms:W3CDTF">2005-11-15T20:57:51Z</dcterms:modified>
  <cp:category/>
  <cp:version/>
  <cp:contentType/>
  <cp:contentStatus/>
</cp:coreProperties>
</file>